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480" windowHeight="4365"/>
  </bookViews>
  <sheets>
    <sheet name="表7" sheetId="1" r:id="rId1"/>
  </sheets>
  <definedNames>
    <definedName name="_xlnm._FilterDatabase" localSheetId="0" hidden="1">表7!$A$1:$T$67</definedName>
    <definedName name="_xlnm.Print_Titles" localSheetId="0">表7!$1:$4</definedName>
  </definedNames>
  <calcPr calcId="145621" fullCalcOnLoad="1"/>
</workbook>
</file>

<file path=xl/calcChain.xml><?xml version="1.0" encoding="utf-8"?>
<calcChain xmlns="http://schemas.openxmlformats.org/spreadsheetml/2006/main">
  <c r="F5" i="1" l="1"/>
  <c r="F69" i="1"/>
  <c r="G5" i="1"/>
  <c r="J5" i="1"/>
  <c r="M5" i="1"/>
  <c r="S5" i="1"/>
  <c r="F6" i="1"/>
  <c r="G6" i="1"/>
  <c r="F7" i="1"/>
  <c r="G7" i="1"/>
  <c r="P7" i="1"/>
  <c r="J7" i="1"/>
  <c r="M7" i="1"/>
  <c r="S7" i="1"/>
  <c r="F8" i="1"/>
  <c r="G8" i="1"/>
  <c r="F9" i="1"/>
  <c r="G9" i="1"/>
  <c r="F10" i="1"/>
  <c r="G10" i="1"/>
  <c r="F11" i="1"/>
  <c r="G11" i="1"/>
  <c r="P11" i="1"/>
  <c r="J11" i="1"/>
  <c r="M11" i="1"/>
  <c r="S11" i="1"/>
  <c r="F12" i="1"/>
  <c r="G12" i="1"/>
  <c r="F13" i="1"/>
  <c r="G13" i="1"/>
  <c r="P13" i="1"/>
  <c r="J13" i="1"/>
  <c r="M13" i="1"/>
  <c r="S13" i="1"/>
  <c r="F14" i="1"/>
  <c r="G14" i="1"/>
  <c r="F15" i="1"/>
  <c r="G15" i="1"/>
  <c r="M15" i="1"/>
  <c r="P15" i="1"/>
  <c r="F16" i="1"/>
  <c r="G16" i="1"/>
  <c r="F17" i="1"/>
  <c r="G17" i="1"/>
  <c r="P17" i="1"/>
  <c r="J17" i="1"/>
  <c r="M17" i="1"/>
  <c r="S17" i="1"/>
  <c r="F18" i="1"/>
  <c r="G18" i="1"/>
  <c r="J18" i="1"/>
  <c r="S18" i="1"/>
  <c r="F19" i="1"/>
  <c r="G19" i="1"/>
  <c r="M19" i="1"/>
  <c r="P19" i="1"/>
  <c r="F20" i="1"/>
  <c r="G20" i="1"/>
  <c r="M20" i="1"/>
  <c r="S20" i="1"/>
  <c r="F21" i="1"/>
  <c r="G21" i="1"/>
  <c r="P21" i="1"/>
  <c r="J21" i="1"/>
  <c r="M21" i="1"/>
  <c r="S21" i="1"/>
  <c r="F22" i="1"/>
  <c r="G22" i="1"/>
  <c r="F23" i="1"/>
  <c r="G23" i="1"/>
  <c r="F24" i="1"/>
  <c r="G24" i="1"/>
  <c r="M24" i="1"/>
  <c r="S24" i="1"/>
  <c r="F25" i="1"/>
  <c r="G25" i="1"/>
  <c r="P25" i="1"/>
  <c r="J25" i="1"/>
  <c r="M25" i="1"/>
  <c r="S25" i="1"/>
  <c r="F26" i="1"/>
  <c r="G26" i="1"/>
  <c r="J26" i="1"/>
  <c r="F27" i="1"/>
  <c r="G27" i="1"/>
  <c r="M27" i="1"/>
  <c r="F28" i="1"/>
  <c r="G28" i="1"/>
  <c r="M28" i="1"/>
  <c r="F29" i="1"/>
  <c r="G29" i="1"/>
  <c r="P29" i="1"/>
  <c r="J29" i="1"/>
  <c r="M29" i="1"/>
  <c r="S29" i="1"/>
  <c r="F30" i="1"/>
  <c r="G30" i="1"/>
  <c r="F31" i="1"/>
  <c r="G31" i="1"/>
  <c r="M31" i="1"/>
  <c r="P31" i="1"/>
  <c r="F32" i="1"/>
  <c r="G32" i="1"/>
  <c r="F33" i="1"/>
  <c r="G33" i="1"/>
  <c r="P33" i="1"/>
  <c r="J33" i="1"/>
  <c r="M33" i="1"/>
  <c r="S33" i="1"/>
  <c r="F34" i="1"/>
  <c r="G34" i="1"/>
  <c r="J34" i="1"/>
  <c r="S34" i="1"/>
  <c r="F35" i="1"/>
  <c r="G35" i="1"/>
  <c r="M35" i="1"/>
  <c r="P35" i="1"/>
  <c r="F36" i="1"/>
  <c r="G36" i="1"/>
  <c r="M36" i="1"/>
  <c r="S36" i="1"/>
  <c r="F37" i="1"/>
  <c r="G37" i="1"/>
  <c r="J37" i="1"/>
  <c r="M37" i="1"/>
  <c r="P37" i="1"/>
  <c r="S37" i="1"/>
  <c r="F38" i="1"/>
  <c r="G38" i="1"/>
  <c r="J38" i="1"/>
  <c r="F39" i="1"/>
  <c r="G39" i="1"/>
  <c r="M39" i="1"/>
  <c r="F40" i="1"/>
  <c r="G40" i="1"/>
  <c r="M40" i="1"/>
  <c r="F41" i="1"/>
  <c r="G41" i="1"/>
  <c r="J41" i="1"/>
  <c r="M41" i="1"/>
  <c r="P41" i="1"/>
  <c r="S41" i="1"/>
  <c r="F42" i="1"/>
  <c r="G42" i="1"/>
  <c r="J42" i="1"/>
  <c r="S42" i="1"/>
  <c r="F43" i="1"/>
  <c r="G43" i="1"/>
  <c r="M43" i="1"/>
  <c r="P43" i="1"/>
  <c r="F44" i="1"/>
  <c r="G44" i="1"/>
  <c r="M44" i="1"/>
  <c r="S44" i="1"/>
  <c r="F45" i="1"/>
  <c r="G45" i="1"/>
  <c r="F46" i="1"/>
  <c r="G46" i="1"/>
  <c r="M46" i="1"/>
  <c r="F47" i="1"/>
  <c r="G47" i="1"/>
  <c r="J47" i="1"/>
  <c r="M47" i="1"/>
  <c r="P47" i="1"/>
  <c r="S47" i="1"/>
  <c r="F48" i="1"/>
  <c r="G48" i="1"/>
  <c r="J48" i="1"/>
  <c r="S48" i="1"/>
  <c r="F49" i="1"/>
  <c r="G49" i="1"/>
  <c r="M49" i="1"/>
  <c r="P49" i="1"/>
  <c r="F50" i="1"/>
  <c r="G50" i="1"/>
  <c r="M50" i="1"/>
  <c r="S50" i="1"/>
  <c r="F51" i="1"/>
  <c r="G51" i="1"/>
  <c r="J51" i="1"/>
  <c r="M51" i="1"/>
  <c r="P51" i="1"/>
  <c r="S51" i="1"/>
  <c r="F52" i="1"/>
  <c r="G52" i="1"/>
  <c r="J52" i="1"/>
  <c r="F53" i="1"/>
  <c r="G53" i="1"/>
  <c r="M53" i="1"/>
  <c r="F54" i="1"/>
  <c r="G54" i="1"/>
  <c r="M54" i="1"/>
  <c r="F55" i="1"/>
  <c r="G55" i="1"/>
  <c r="J55" i="1"/>
  <c r="M55" i="1"/>
  <c r="P55" i="1"/>
  <c r="S55" i="1"/>
  <c r="F56" i="1"/>
  <c r="G56" i="1"/>
  <c r="J56" i="1"/>
  <c r="S56" i="1"/>
  <c r="F57" i="1"/>
  <c r="G57" i="1"/>
  <c r="F58" i="1"/>
  <c r="G58" i="1"/>
  <c r="J58" i="1"/>
  <c r="F59" i="1"/>
  <c r="G59" i="1"/>
  <c r="M59" i="1"/>
  <c r="F60" i="1"/>
  <c r="G60" i="1"/>
  <c r="M60" i="1"/>
  <c r="F61" i="1"/>
  <c r="G61" i="1"/>
  <c r="J61" i="1"/>
  <c r="M61" i="1"/>
  <c r="P61" i="1"/>
  <c r="S61" i="1"/>
  <c r="F62" i="1"/>
  <c r="G62" i="1"/>
  <c r="J62" i="1"/>
  <c r="S62" i="1"/>
  <c r="F63" i="1"/>
  <c r="G63" i="1"/>
  <c r="M63" i="1"/>
  <c r="P63" i="1"/>
  <c r="F64" i="1"/>
  <c r="G64" i="1"/>
  <c r="M64" i="1"/>
  <c r="S64" i="1"/>
  <c r="F65" i="1"/>
  <c r="G65" i="1"/>
  <c r="J65" i="1"/>
  <c r="M65" i="1"/>
  <c r="P65" i="1"/>
  <c r="S65" i="1"/>
  <c r="F66" i="1"/>
  <c r="G66" i="1"/>
  <c r="J66" i="1"/>
  <c r="F67" i="1"/>
  <c r="G67" i="1"/>
  <c r="H69" i="1"/>
  <c r="I69" i="1"/>
  <c r="K69" i="1"/>
  <c r="L69" i="1"/>
  <c r="N69" i="1"/>
  <c r="O69" i="1"/>
  <c r="Q69" i="1"/>
  <c r="R69" i="1"/>
  <c r="J10" i="1"/>
  <c r="P10" i="1"/>
  <c r="M10" i="1"/>
  <c r="S10" i="1"/>
  <c r="S39" i="1"/>
  <c r="J39" i="1"/>
  <c r="P39" i="1"/>
  <c r="J28" i="1"/>
  <c r="P28" i="1"/>
  <c r="S28" i="1"/>
  <c r="J54" i="1"/>
  <c r="P54" i="1"/>
  <c r="S54" i="1"/>
  <c r="M58" i="1"/>
  <c r="P58" i="1"/>
  <c r="S58" i="1"/>
  <c r="M30" i="1"/>
  <c r="P30" i="1"/>
  <c r="J30" i="1"/>
  <c r="S30" i="1"/>
  <c r="M14" i="1"/>
  <c r="P14" i="1"/>
  <c r="J14" i="1"/>
  <c r="S14" i="1"/>
  <c r="J32" i="1"/>
  <c r="P32" i="1"/>
  <c r="M32" i="1"/>
  <c r="S32" i="1"/>
  <c r="J16" i="1"/>
  <c r="P16" i="1"/>
  <c r="M16" i="1"/>
  <c r="S16" i="1"/>
  <c r="J60" i="1"/>
  <c r="P60" i="1"/>
  <c r="S60" i="1"/>
  <c r="M52" i="1"/>
  <c r="P52" i="1"/>
  <c r="S52" i="1"/>
  <c r="G69" i="1"/>
  <c r="M26" i="1"/>
  <c r="P26" i="1"/>
  <c r="S26" i="1"/>
  <c r="S66" i="1"/>
  <c r="S63" i="1"/>
  <c r="J63" i="1"/>
  <c r="P59" i="1"/>
  <c r="P53" i="1"/>
  <c r="J50" i="1"/>
  <c r="P50" i="1"/>
  <c r="M48" i="1"/>
  <c r="P48" i="1"/>
  <c r="S46" i="1"/>
  <c r="J44" i="1"/>
  <c r="P44" i="1"/>
  <c r="M42" i="1"/>
  <c r="P42" i="1"/>
  <c r="S40" i="1"/>
  <c r="S38" i="1"/>
  <c r="S35" i="1"/>
  <c r="J35" i="1"/>
  <c r="P27" i="1"/>
  <c r="S19" i="1"/>
  <c r="J19" i="1"/>
  <c r="J24" i="1"/>
  <c r="P24" i="1"/>
  <c r="S31" i="1"/>
  <c r="J31" i="1"/>
  <c r="S15" i="1"/>
  <c r="J15" i="1"/>
  <c r="M66" i="1"/>
  <c r="P66" i="1"/>
  <c r="S59" i="1"/>
  <c r="J59" i="1"/>
  <c r="S53" i="1"/>
  <c r="J53" i="1"/>
  <c r="J46" i="1"/>
  <c r="P46" i="1"/>
  <c r="J40" i="1"/>
  <c r="P40" i="1"/>
  <c r="M38" i="1"/>
  <c r="P38" i="1"/>
  <c r="S27" i="1"/>
  <c r="J27" i="1"/>
  <c r="J64" i="1"/>
  <c r="P64" i="1"/>
  <c r="M62" i="1"/>
  <c r="P62" i="1"/>
  <c r="M56" i="1"/>
  <c r="P56" i="1"/>
  <c r="S49" i="1"/>
  <c r="J49" i="1"/>
  <c r="S43" i="1"/>
  <c r="J43" i="1"/>
  <c r="J36" i="1"/>
  <c r="P36" i="1"/>
  <c r="M34" i="1"/>
  <c r="P34" i="1"/>
  <c r="J20" i="1"/>
  <c r="P20" i="1"/>
  <c r="M18" i="1"/>
  <c r="P18" i="1"/>
  <c r="P5" i="1"/>
  <c r="J69" i="1"/>
  <c r="S69" i="1"/>
  <c r="M69" i="1"/>
  <c r="P69" i="1"/>
</calcChain>
</file>

<file path=xl/sharedStrings.xml><?xml version="1.0" encoding="utf-8"?>
<sst xmlns="http://schemas.openxmlformats.org/spreadsheetml/2006/main" count="282" uniqueCount="126">
  <si>
    <t>新№</t>
    <rPh sb="0" eb="1">
      <t>シン</t>
    </rPh>
    <phoneticPr fontId="3"/>
  </si>
  <si>
    <t>旧№</t>
    <rPh sb="0" eb="1">
      <t>キュウ</t>
    </rPh>
    <phoneticPr fontId="3"/>
  </si>
  <si>
    <t>時期</t>
    <rPh sb="0" eb="2">
      <t>ジキ</t>
    </rPh>
    <phoneticPr fontId="3"/>
  </si>
  <si>
    <t>位置</t>
    <rPh sb="0" eb="2">
      <t>イチ</t>
    </rPh>
    <phoneticPr fontId="3"/>
  </si>
  <si>
    <t>064</t>
    <phoneticPr fontId="3"/>
  </si>
  <si>
    <t>097</t>
  </si>
  <si>
    <t>早期</t>
    <rPh sb="0" eb="2">
      <t>ソウキ</t>
    </rPh>
    <phoneticPr fontId="3"/>
  </si>
  <si>
    <t>1B-80.90.1C-71.81</t>
    <phoneticPr fontId="3"/>
  </si>
  <si>
    <t>076</t>
  </si>
  <si>
    <t>早期？</t>
    <rPh sb="0" eb="2">
      <t>ソウキ</t>
    </rPh>
    <phoneticPr fontId="3"/>
  </si>
  <si>
    <t>2B-18</t>
    <phoneticPr fontId="3"/>
  </si>
  <si>
    <t>099</t>
  </si>
  <si>
    <t>2C-33.34</t>
    <phoneticPr fontId="3"/>
  </si>
  <si>
    <t>096</t>
  </si>
  <si>
    <t>2C-41.42</t>
    <phoneticPr fontId="3"/>
  </si>
  <si>
    <t>103</t>
  </si>
  <si>
    <t>？</t>
    <phoneticPr fontId="3"/>
  </si>
  <si>
    <t>2C-51.52.61.62</t>
    <phoneticPr fontId="3"/>
  </si>
  <si>
    <t>099</t>
    <phoneticPr fontId="3"/>
  </si>
  <si>
    <t>1160</t>
  </si>
  <si>
    <t>前期</t>
    <rPh sb="0" eb="2">
      <t>ゼンキ</t>
    </rPh>
    <phoneticPr fontId="3"/>
  </si>
  <si>
    <t>JF-18･19･28･29･38･39</t>
    <phoneticPr fontId="3"/>
  </si>
  <si>
    <t>1161</t>
  </si>
  <si>
    <t>JF-29･30</t>
    <phoneticPr fontId="3"/>
  </si>
  <si>
    <t>1166</t>
  </si>
  <si>
    <t>KF-42</t>
    <phoneticPr fontId="3"/>
  </si>
  <si>
    <t>1158</t>
  </si>
  <si>
    <t>KF-17･18･28</t>
    <phoneticPr fontId="3"/>
  </si>
  <si>
    <t>1157</t>
  </si>
  <si>
    <t>LF-33･42･43</t>
    <phoneticPr fontId="3"/>
  </si>
  <si>
    <t>1151</t>
  </si>
  <si>
    <t>JF-54･64</t>
    <phoneticPr fontId="3"/>
  </si>
  <si>
    <t>1164</t>
  </si>
  <si>
    <t>JF-67･68･77･78</t>
    <phoneticPr fontId="3"/>
  </si>
  <si>
    <t>1152</t>
  </si>
  <si>
    <t>1156</t>
  </si>
  <si>
    <t>JF-87･88･97･98</t>
    <phoneticPr fontId="3"/>
  </si>
  <si>
    <t>1155</t>
  </si>
  <si>
    <t>JF-97･98 JG-07･08</t>
    <phoneticPr fontId="3"/>
  </si>
  <si>
    <t>1154</t>
  </si>
  <si>
    <t>JG-06･07･16･17</t>
    <phoneticPr fontId="3"/>
  </si>
  <si>
    <t>1153</t>
  </si>
  <si>
    <t>JG-05･06･15･16</t>
    <phoneticPr fontId="3"/>
  </si>
  <si>
    <t>1162</t>
  </si>
  <si>
    <t>JG-35･36</t>
    <phoneticPr fontId="3"/>
  </si>
  <si>
    <t>1167</t>
  </si>
  <si>
    <t>JG-62･63</t>
    <phoneticPr fontId="3"/>
  </si>
  <si>
    <t>1163</t>
  </si>
  <si>
    <t>IG-79･88･89･90</t>
    <phoneticPr fontId="3"/>
  </si>
  <si>
    <t>1150</t>
  </si>
  <si>
    <t>JG-94･95 JH-04･05</t>
    <phoneticPr fontId="3"/>
  </si>
  <si>
    <t>1159</t>
  </si>
  <si>
    <t>MG-81･82</t>
    <phoneticPr fontId="3"/>
  </si>
  <si>
    <t>セ72</t>
    <phoneticPr fontId="3"/>
  </si>
  <si>
    <t>035</t>
    <phoneticPr fontId="3"/>
  </si>
  <si>
    <t>2B-D1</t>
    <phoneticPr fontId="3"/>
  </si>
  <si>
    <t>030</t>
    <phoneticPr fontId="3"/>
  </si>
  <si>
    <t>4A-A3</t>
    <phoneticPr fontId="3"/>
  </si>
  <si>
    <t>セ73</t>
    <phoneticPr fontId="3"/>
  </si>
  <si>
    <t>036</t>
    <phoneticPr fontId="3"/>
  </si>
  <si>
    <t>BM9-G･K</t>
    <phoneticPr fontId="3"/>
  </si>
  <si>
    <t>033</t>
    <phoneticPr fontId="3"/>
  </si>
  <si>
    <t>BM16-A･B</t>
    <phoneticPr fontId="3"/>
  </si>
  <si>
    <t>セ28</t>
    <phoneticPr fontId="3"/>
  </si>
  <si>
    <t>079</t>
    <phoneticPr fontId="3"/>
  </si>
  <si>
    <t>I6-03･06･07･10･11･14･15</t>
    <phoneticPr fontId="3"/>
  </si>
  <si>
    <t>I9-08</t>
    <phoneticPr fontId="3"/>
  </si>
  <si>
    <t>H10-05･09</t>
    <phoneticPr fontId="3"/>
  </si>
  <si>
    <t>G11-14･15、H11-02･03･06･07</t>
    <phoneticPr fontId="3"/>
  </si>
  <si>
    <t>J9-03･04･07･08、J10-01･05</t>
    <phoneticPr fontId="3"/>
  </si>
  <si>
    <t>202A</t>
    <phoneticPr fontId="3"/>
  </si>
  <si>
    <t>J10-06･07･08･10･11</t>
    <phoneticPr fontId="3"/>
  </si>
  <si>
    <t>J10-12･16、J11-05･06･09･10･13</t>
    <phoneticPr fontId="3"/>
  </si>
  <si>
    <t>J10-10･11･13･14･15、K10-02</t>
    <phoneticPr fontId="3"/>
  </si>
  <si>
    <t>K10-03･04･07･08</t>
    <phoneticPr fontId="3"/>
  </si>
  <si>
    <t>K9-05･06･10･11</t>
    <phoneticPr fontId="3"/>
  </si>
  <si>
    <t>F13-14･15</t>
    <phoneticPr fontId="3"/>
  </si>
  <si>
    <t>H14-05･06･09･10</t>
    <phoneticPr fontId="3"/>
  </si>
  <si>
    <t>H15-05･09</t>
    <phoneticPr fontId="3"/>
  </si>
  <si>
    <t>H14-12･16</t>
    <phoneticPr fontId="3"/>
  </si>
  <si>
    <t>053</t>
    <phoneticPr fontId="3"/>
  </si>
  <si>
    <t>J15-05･09</t>
    <phoneticPr fontId="3"/>
  </si>
  <si>
    <t>セ54</t>
    <phoneticPr fontId="3"/>
  </si>
  <si>
    <t>H16-G･K</t>
    <phoneticPr fontId="3"/>
  </si>
  <si>
    <t>I16-C･D</t>
    <phoneticPr fontId="3"/>
  </si>
  <si>
    <t>023</t>
    <phoneticPr fontId="3"/>
  </si>
  <si>
    <t>H17-03･07･08･11･12</t>
    <phoneticPr fontId="3"/>
  </si>
  <si>
    <t>I17-G･H</t>
    <phoneticPr fontId="3"/>
  </si>
  <si>
    <t>I17-I･J･M･N</t>
    <phoneticPr fontId="3"/>
  </si>
  <si>
    <t>I17-J･K･N･O</t>
    <phoneticPr fontId="3"/>
  </si>
  <si>
    <t>I17-L･P</t>
    <phoneticPr fontId="3"/>
  </si>
  <si>
    <t>J18-F･G</t>
    <phoneticPr fontId="3"/>
  </si>
  <si>
    <t>I18-G･H･K･L</t>
    <phoneticPr fontId="3"/>
  </si>
  <si>
    <t>021</t>
    <phoneticPr fontId="3"/>
  </si>
  <si>
    <t>G19-14、H19-01･02･05･06</t>
    <phoneticPr fontId="3"/>
  </si>
  <si>
    <t>G19-G･H･K･L、G20-E･I</t>
    <phoneticPr fontId="3"/>
  </si>
  <si>
    <t>G21-J</t>
    <phoneticPr fontId="3"/>
  </si>
  <si>
    <t>H20-I･J･M･N</t>
    <phoneticPr fontId="3"/>
  </si>
  <si>
    <t>I20-N･O、J20-B･C</t>
    <phoneticPr fontId="3"/>
  </si>
  <si>
    <t>J17-L、J18-E･I</t>
    <phoneticPr fontId="3"/>
  </si>
  <si>
    <t>79A</t>
    <phoneticPr fontId="3"/>
  </si>
  <si>
    <t>L18-B</t>
    <phoneticPr fontId="3"/>
  </si>
  <si>
    <t>K21-E･F･I･J</t>
    <phoneticPr fontId="3"/>
  </si>
  <si>
    <t>K21-M･N、L21-A･B</t>
    <phoneticPr fontId="3"/>
  </si>
  <si>
    <t>被熱</t>
    <rPh sb="0" eb="1">
      <t>ヒ</t>
    </rPh>
    <rPh sb="1" eb="2">
      <t>ネツ</t>
    </rPh>
    <phoneticPr fontId="2"/>
  </si>
  <si>
    <t>点数</t>
    <rPh sb="0" eb="2">
      <t>テンスウ</t>
    </rPh>
    <phoneticPr fontId="2"/>
  </si>
  <si>
    <t>重量（ｇ）</t>
    <rPh sb="0" eb="2">
      <t>ジュウリョウ</t>
    </rPh>
    <phoneticPr fontId="2"/>
  </si>
  <si>
    <t>赤色化</t>
    <rPh sb="0" eb="1">
      <t>アカ</t>
    </rPh>
    <rPh sb="1" eb="2">
      <t>イロ</t>
    </rPh>
    <rPh sb="2" eb="3">
      <t>カ</t>
    </rPh>
    <phoneticPr fontId="2"/>
  </si>
  <si>
    <t>黒・灰色化</t>
    <rPh sb="0" eb="1">
      <t>クロ</t>
    </rPh>
    <rPh sb="2" eb="4">
      <t>ハイイロ</t>
    </rPh>
    <rPh sb="4" eb="5">
      <t>カ</t>
    </rPh>
    <phoneticPr fontId="2"/>
  </si>
  <si>
    <t>無被熱自然礫</t>
    <rPh sb="0" eb="1">
      <t>ム</t>
    </rPh>
    <rPh sb="1" eb="2">
      <t>ヒ</t>
    </rPh>
    <rPh sb="2" eb="3">
      <t>ネツ</t>
    </rPh>
    <rPh sb="3" eb="5">
      <t>シゼン</t>
    </rPh>
    <rPh sb="5" eb="6">
      <t>レキ</t>
    </rPh>
    <phoneticPr fontId="2"/>
  </si>
  <si>
    <t>比率(％)</t>
    <rPh sb="0" eb="2">
      <t>ヒリツ</t>
    </rPh>
    <phoneticPr fontId="2"/>
  </si>
  <si>
    <t>合計</t>
    <rPh sb="0" eb="2">
      <t>ゴウケイ</t>
    </rPh>
    <phoneticPr fontId="2"/>
  </si>
  <si>
    <t>備考</t>
    <rPh sb="0" eb="2">
      <t>ビコウ</t>
    </rPh>
    <phoneticPr fontId="2"/>
  </si>
  <si>
    <t>覆土一括</t>
    <rPh sb="0" eb="1">
      <t>フク</t>
    </rPh>
    <rPh sb="1" eb="2">
      <t>ド</t>
    </rPh>
    <rPh sb="2" eb="4">
      <t>イッカツ</t>
    </rPh>
    <phoneticPr fontId="2"/>
  </si>
  <si>
    <t>覆土一括</t>
    <rPh sb="2" eb="4">
      <t>イッカツ</t>
    </rPh>
    <phoneticPr fontId="2"/>
  </si>
  <si>
    <t>貝層中</t>
    <rPh sb="0" eb="1">
      <t>カイ</t>
    </rPh>
    <rPh sb="1" eb="2">
      <t>ソウ</t>
    </rPh>
    <rPh sb="2" eb="3">
      <t>ナカ</t>
    </rPh>
    <phoneticPr fontId="2"/>
  </si>
  <si>
    <t>計</t>
    <rPh sb="0" eb="1">
      <t>ケイ</t>
    </rPh>
    <phoneticPr fontId="2"/>
  </si>
  <si>
    <t>礫石器</t>
    <rPh sb="0" eb="1">
      <t>レキ</t>
    </rPh>
    <rPh sb="1" eb="3">
      <t>セッキ</t>
    </rPh>
    <phoneticPr fontId="2"/>
  </si>
  <si>
    <t>--</t>
    <phoneticPr fontId="2"/>
  </si>
  <si>
    <t>--</t>
    <phoneticPr fontId="2"/>
  </si>
  <si>
    <t>調査区</t>
    <rPh sb="0" eb="2">
      <t>チョウサ</t>
    </rPh>
    <rPh sb="2" eb="3">
      <t>ク</t>
    </rPh>
    <phoneticPr fontId="3"/>
  </si>
  <si>
    <t>表7</t>
    <rPh sb="0" eb="1">
      <t>ヒョウ</t>
    </rPh>
    <phoneticPr fontId="2"/>
  </si>
  <si>
    <t>遺構出土礫集計表（竪穴住居跡）</t>
    <rPh sb="0" eb="2">
      <t>イコウ</t>
    </rPh>
    <rPh sb="2" eb="4">
      <t>シュツド</t>
    </rPh>
    <rPh sb="4" eb="5">
      <t>レキ</t>
    </rPh>
    <rPh sb="5" eb="7">
      <t>シュウケイ</t>
    </rPh>
    <rPh sb="7" eb="8">
      <t>ヒョウ</t>
    </rPh>
    <rPh sb="9" eb="11">
      <t>タテアナ</t>
    </rPh>
    <rPh sb="11" eb="13">
      <t>ジュウキョ</t>
    </rPh>
    <rPh sb="13" eb="14">
      <t>アト</t>
    </rPh>
    <phoneticPr fontId="3"/>
  </si>
  <si>
    <t>JF-76･77</t>
    <phoneticPr fontId="3"/>
  </si>
  <si>
    <t>I17-P、I18-M、J17-D、J18-A</t>
    <phoneticPr fontId="3"/>
  </si>
  <si>
    <t>住居内集積（石材分析）</t>
    <rPh sb="0" eb="2">
      <t>ジュウキョ</t>
    </rPh>
    <rPh sb="2" eb="3">
      <t>ナイ</t>
    </rPh>
    <rPh sb="3" eb="5">
      <t>シュウセキ</t>
    </rPh>
    <rPh sb="6" eb="8">
      <t>セキザイ</t>
    </rPh>
    <rPh sb="8" eb="10">
      <t>ブンセキ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</si>
</sst>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#,##0_);[Red]\(#,##0\)"/>
  </numFmts>
  <fonts count="8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>
      <alignment vertical="center"/>
    </xf>
    <xf numFmtId="177" fontId="7" fillId="0" borderId="1" xfId="0" applyNumberFormat="1" applyFont="1" applyFill="1" applyBorder="1" applyAlignment="1">
      <alignment horizontal="center" vertical="center"/>
    </xf>
    <xf numFmtId="177" fontId="7" fillId="0" borderId="2" xfId="0" quotePrefix="1" applyNumberFormat="1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left" vertical="center"/>
    </xf>
    <xf numFmtId="177" fontId="7" fillId="0" borderId="2" xfId="0" applyNumberFormat="1" applyFont="1" applyFill="1" applyBorder="1">
      <alignment vertical="center"/>
    </xf>
    <xf numFmtId="177" fontId="6" fillId="0" borderId="2" xfId="2" applyNumberFormat="1" applyFont="1" applyFill="1" applyBorder="1">
      <alignment vertical="center"/>
    </xf>
    <xf numFmtId="177" fontId="7" fillId="0" borderId="3" xfId="0" applyNumberFormat="1" applyFont="1" applyFill="1" applyBorder="1">
      <alignment vertical="center"/>
    </xf>
    <xf numFmtId="177" fontId="7" fillId="0" borderId="1" xfId="0" applyNumberFormat="1" applyFont="1" applyBorder="1" applyAlignment="1">
      <alignment horizontal="center" vertical="center"/>
    </xf>
    <xf numFmtId="177" fontId="7" fillId="0" borderId="2" xfId="0" quotePrefix="1" applyNumberFormat="1" applyFont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left" vertical="center" wrapText="1"/>
    </xf>
    <xf numFmtId="177" fontId="7" fillId="0" borderId="2" xfId="0" applyNumberFormat="1" applyFont="1" applyBorder="1">
      <alignment vertical="center"/>
    </xf>
    <xf numFmtId="177" fontId="7" fillId="0" borderId="2" xfId="0" quotePrefix="1" applyNumberFormat="1" applyFont="1" applyFill="1" applyBorder="1" applyAlignment="1">
      <alignment horizontal="right" vertical="center"/>
    </xf>
    <xf numFmtId="177" fontId="7" fillId="0" borderId="3" xfId="0" applyNumberFormat="1" applyFont="1" applyBorder="1">
      <alignment vertical="center"/>
    </xf>
    <xf numFmtId="177" fontId="6" fillId="0" borderId="2" xfId="2" applyNumberFormat="1" applyFont="1" applyBorder="1">
      <alignment vertical="center"/>
    </xf>
    <xf numFmtId="177" fontId="7" fillId="0" borderId="2" xfId="0" applyNumberFormat="1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left" vertical="center"/>
    </xf>
    <xf numFmtId="177" fontId="6" fillId="0" borderId="2" xfId="1" applyNumberFormat="1" applyFont="1" applyFill="1" applyBorder="1">
      <alignment vertical="center"/>
    </xf>
    <xf numFmtId="177" fontId="6" fillId="0" borderId="2" xfId="0" quotePrefix="1" applyNumberFormat="1" applyFont="1" applyFill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left" vertical="center"/>
    </xf>
    <xf numFmtId="177" fontId="7" fillId="2" borderId="4" xfId="0" applyNumberFormat="1" applyFont="1" applyFill="1" applyBorder="1">
      <alignment vertical="center"/>
    </xf>
    <xf numFmtId="177" fontId="7" fillId="2" borderId="5" xfId="0" applyNumberFormat="1" applyFont="1" applyFill="1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77" fontId="7" fillId="2" borderId="8" xfId="0" applyNumberFormat="1" applyFont="1" applyFill="1" applyBorder="1" applyAlignment="1">
      <alignment horizontal="center" vertical="center"/>
    </xf>
    <xf numFmtId="177" fontId="7" fillId="0" borderId="9" xfId="0" applyNumberFormat="1" applyFont="1" applyBorder="1" applyAlignment="1">
      <alignment horizontal="center" vertical="center"/>
    </xf>
    <xf numFmtId="177" fontId="7" fillId="0" borderId="9" xfId="0" applyNumberFormat="1" applyFont="1" applyBorder="1" applyAlignment="1">
      <alignment vertical="center"/>
    </xf>
    <xf numFmtId="177" fontId="7" fillId="0" borderId="10" xfId="0" applyNumberFormat="1" applyFont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177" fontId="7" fillId="0" borderId="2" xfId="0" applyNumberFormat="1" applyFont="1" applyFill="1" applyBorder="1" applyAlignment="1">
      <alignment horizontal="left" vertical="center"/>
    </xf>
    <xf numFmtId="177" fontId="7" fillId="0" borderId="2" xfId="0" applyNumberFormat="1" applyFont="1" applyBorder="1" applyAlignment="1">
      <alignment horizontal="left" vertical="center"/>
    </xf>
    <xf numFmtId="0" fontId="0" fillId="3" borderId="6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/>
    </xf>
  </cellXfs>
  <cellStyles count="3">
    <cellStyle name="標準" xfId="0" builtinId="0"/>
    <cellStyle name="標準_Sheet1" xfId="1"/>
    <cellStyle name="標準_Sheet1_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tabSelected="1" workbookViewId="0">
      <pane xSplit="3" ySplit="4" topLeftCell="D23" activePane="bottomRight" state="frozen"/>
      <selection pane="topRight" activeCell="D1" sqref="D1"/>
      <selection pane="bottomLeft" activeCell="A5" sqref="A5"/>
      <selection pane="bottomRight" activeCell="E26" sqref="E26"/>
    </sheetView>
  </sheetViews>
  <sheetFormatPr defaultRowHeight="13.5"/>
  <cols>
    <col min="1" max="4" width="9" style="1"/>
    <col min="5" max="5" width="31.25" style="2" bestFit="1" customWidth="1"/>
    <col min="20" max="20" width="21.5" bestFit="1" customWidth="1"/>
  </cols>
  <sheetData>
    <row r="1" spans="1:20" ht="14.25" thickBot="1">
      <c r="A1" s="30" t="s">
        <v>121</v>
      </c>
      <c r="B1" s="29" t="s">
        <v>122</v>
      </c>
      <c r="C1" s="27"/>
      <c r="D1" s="27"/>
      <c r="E1" s="28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>
      <c r="A2" s="33" t="s">
        <v>0</v>
      </c>
      <c r="B2" s="35" t="s">
        <v>120</v>
      </c>
      <c r="C2" s="35" t="s">
        <v>1</v>
      </c>
      <c r="D2" s="35" t="s">
        <v>2</v>
      </c>
      <c r="E2" s="35" t="s">
        <v>3</v>
      </c>
      <c r="F2" s="35" t="s">
        <v>111</v>
      </c>
      <c r="G2" s="35"/>
      <c r="H2" s="35" t="s">
        <v>104</v>
      </c>
      <c r="I2" s="35"/>
      <c r="J2" s="35"/>
      <c r="K2" s="35"/>
      <c r="L2" s="42"/>
      <c r="M2" s="42"/>
      <c r="N2" s="35" t="s">
        <v>109</v>
      </c>
      <c r="O2" s="35"/>
      <c r="P2" s="35"/>
      <c r="Q2" s="35" t="s">
        <v>117</v>
      </c>
      <c r="R2" s="35"/>
      <c r="S2" s="35"/>
      <c r="T2" s="45" t="s">
        <v>112</v>
      </c>
    </row>
    <row r="3" spans="1:20">
      <c r="A3" s="34"/>
      <c r="B3" s="36"/>
      <c r="C3" s="36"/>
      <c r="D3" s="36"/>
      <c r="E3" s="36"/>
      <c r="F3" s="36"/>
      <c r="G3" s="36"/>
      <c r="H3" s="36" t="s">
        <v>107</v>
      </c>
      <c r="I3" s="36"/>
      <c r="J3" s="36"/>
      <c r="K3" s="36" t="s">
        <v>108</v>
      </c>
      <c r="L3" s="41"/>
      <c r="M3" s="41"/>
      <c r="N3" s="36"/>
      <c r="O3" s="36"/>
      <c r="P3" s="36"/>
      <c r="Q3" s="36"/>
      <c r="R3" s="36"/>
      <c r="S3" s="36"/>
      <c r="T3" s="46"/>
    </row>
    <row r="4" spans="1:20">
      <c r="A4" s="34"/>
      <c r="B4" s="36"/>
      <c r="C4" s="36"/>
      <c r="D4" s="36"/>
      <c r="E4" s="36"/>
      <c r="F4" s="26" t="s">
        <v>105</v>
      </c>
      <c r="G4" s="26" t="s">
        <v>106</v>
      </c>
      <c r="H4" s="26" t="s">
        <v>105</v>
      </c>
      <c r="I4" s="26" t="s">
        <v>106</v>
      </c>
      <c r="J4" s="26" t="s">
        <v>110</v>
      </c>
      <c r="K4" s="26" t="s">
        <v>105</v>
      </c>
      <c r="L4" s="26" t="s">
        <v>106</v>
      </c>
      <c r="M4" s="26" t="s">
        <v>110</v>
      </c>
      <c r="N4" s="26" t="s">
        <v>105</v>
      </c>
      <c r="O4" s="26" t="s">
        <v>106</v>
      </c>
      <c r="P4" s="26" t="s">
        <v>110</v>
      </c>
      <c r="Q4" s="26" t="s">
        <v>105</v>
      </c>
      <c r="R4" s="26" t="s">
        <v>106</v>
      </c>
      <c r="S4" s="26" t="s">
        <v>110</v>
      </c>
      <c r="T4" s="46"/>
    </row>
    <row r="5" spans="1:20" s="3" customFormat="1">
      <c r="A5" s="4">
        <v>1</v>
      </c>
      <c r="B5" s="5" t="s">
        <v>4</v>
      </c>
      <c r="C5" s="6" t="s">
        <v>5</v>
      </c>
      <c r="D5" s="6" t="s">
        <v>6</v>
      </c>
      <c r="E5" s="7" t="s">
        <v>7</v>
      </c>
      <c r="F5" s="8">
        <f>SUM(H5+K5+N5+Q5)</f>
        <v>36</v>
      </c>
      <c r="G5" s="8">
        <f>SUM(I5+L5+O5+R5)</f>
        <v>1755</v>
      </c>
      <c r="H5" s="9">
        <v>10</v>
      </c>
      <c r="I5" s="9">
        <v>852</v>
      </c>
      <c r="J5" s="8">
        <f>SUM(I5/G5)*100</f>
        <v>48.547008547008545</v>
      </c>
      <c r="K5" s="9">
        <v>24</v>
      </c>
      <c r="L5" s="9">
        <v>748</v>
      </c>
      <c r="M5" s="8">
        <f>SUM(L5/G5)*100</f>
        <v>42.621082621082621</v>
      </c>
      <c r="N5" s="9">
        <v>1</v>
      </c>
      <c r="O5" s="9">
        <v>75</v>
      </c>
      <c r="P5" s="8">
        <f>SUM(O5/G5)*100</f>
        <v>4.2735042735042734</v>
      </c>
      <c r="Q5" s="8">
        <v>1</v>
      </c>
      <c r="R5" s="8">
        <v>80</v>
      </c>
      <c r="S5" s="8">
        <f>SUM(R5/G5)*100</f>
        <v>4.5584045584045585</v>
      </c>
      <c r="T5" s="10"/>
    </row>
    <row r="6" spans="1:20">
      <c r="A6" s="11">
        <v>2</v>
      </c>
      <c r="B6" s="12" t="s">
        <v>4</v>
      </c>
      <c r="C6" s="6" t="s">
        <v>8</v>
      </c>
      <c r="D6" s="6" t="s">
        <v>9</v>
      </c>
      <c r="E6" s="13" t="s">
        <v>10</v>
      </c>
      <c r="F6" s="8">
        <f t="shared" ref="F6:F67" si="0">SUM(H6+K6+N6+Q6)</f>
        <v>0</v>
      </c>
      <c r="G6" s="8">
        <f t="shared" ref="G6:G37" si="1">SUM(I6+L6+O6+R6)</f>
        <v>0</v>
      </c>
      <c r="H6" s="14">
        <v>0</v>
      </c>
      <c r="I6" s="14">
        <v>0</v>
      </c>
      <c r="J6" s="15" t="s">
        <v>118</v>
      </c>
      <c r="K6" s="14">
        <v>0</v>
      </c>
      <c r="L6" s="14">
        <v>0</v>
      </c>
      <c r="M6" s="15" t="s">
        <v>119</v>
      </c>
      <c r="N6" s="14">
        <v>0</v>
      </c>
      <c r="O6" s="14">
        <v>0</v>
      </c>
      <c r="P6" s="15" t="s">
        <v>118</v>
      </c>
      <c r="Q6" s="14">
        <v>0</v>
      </c>
      <c r="R6" s="14">
        <v>0</v>
      </c>
      <c r="S6" s="15" t="s">
        <v>119</v>
      </c>
      <c r="T6" s="16"/>
    </row>
    <row r="7" spans="1:20" s="3" customFormat="1">
      <c r="A7" s="4">
        <v>3</v>
      </c>
      <c r="B7" s="5" t="s">
        <v>4</v>
      </c>
      <c r="C7" s="6" t="s">
        <v>11</v>
      </c>
      <c r="D7" s="6" t="s">
        <v>6</v>
      </c>
      <c r="E7" s="13" t="s">
        <v>12</v>
      </c>
      <c r="F7" s="8">
        <f t="shared" si="0"/>
        <v>22</v>
      </c>
      <c r="G7" s="8">
        <f t="shared" si="1"/>
        <v>777</v>
      </c>
      <c r="H7" s="9">
        <v>5</v>
      </c>
      <c r="I7" s="9">
        <v>178</v>
      </c>
      <c r="J7" s="8">
        <f t="shared" ref="J7:J69" si="2">SUM(I7/G7)*100</f>
        <v>22.90862290862291</v>
      </c>
      <c r="K7" s="9">
        <v>16</v>
      </c>
      <c r="L7" s="9">
        <v>555</v>
      </c>
      <c r="M7" s="8">
        <f t="shared" ref="M7:M66" si="3">SUM(L7/G7)*100</f>
        <v>71.428571428571431</v>
      </c>
      <c r="N7" s="9">
        <v>1</v>
      </c>
      <c r="O7" s="9">
        <v>44</v>
      </c>
      <c r="P7" s="8">
        <f t="shared" ref="P7:P66" si="4">SUM(O7/G7)*100</f>
        <v>5.6628056628056633</v>
      </c>
      <c r="Q7" s="17">
        <v>0</v>
      </c>
      <c r="R7" s="17">
        <v>0</v>
      </c>
      <c r="S7" s="8">
        <f t="shared" ref="S7:S66" si="5">SUM(R7/G7)*100</f>
        <v>0</v>
      </c>
      <c r="T7" s="10"/>
    </row>
    <row r="8" spans="1:20">
      <c r="A8" s="11">
        <v>4</v>
      </c>
      <c r="B8" s="12" t="s">
        <v>4</v>
      </c>
      <c r="C8" s="6" t="s">
        <v>13</v>
      </c>
      <c r="D8" s="6" t="s">
        <v>9</v>
      </c>
      <c r="E8" s="13" t="s">
        <v>14</v>
      </c>
      <c r="F8" s="8">
        <f t="shared" si="0"/>
        <v>0</v>
      </c>
      <c r="G8" s="8">
        <f t="shared" si="1"/>
        <v>0</v>
      </c>
      <c r="H8" s="14">
        <v>0</v>
      </c>
      <c r="I8" s="14">
        <v>0</v>
      </c>
      <c r="J8" s="15" t="s">
        <v>118</v>
      </c>
      <c r="K8" s="14">
        <v>0</v>
      </c>
      <c r="L8" s="14">
        <v>0</v>
      </c>
      <c r="M8" s="15" t="s">
        <v>119</v>
      </c>
      <c r="N8" s="14">
        <v>0</v>
      </c>
      <c r="O8" s="14">
        <v>0</v>
      </c>
      <c r="P8" s="15" t="s">
        <v>118</v>
      </c>
      <c r="Q8" s="14">
        <v>0</v>
      </c>
      <c r="R8" s="14">
        <v>0</v>
      </c>
      <c r="S8" s="15" t="s">
        <v>119</v>
      </c>
      <c r="T8" s="16"/>
    </row>
    <row r="9" spans="1:20">
      <c r="A9" s="11">
        <v>5</v>
      </c>
      <c r="B9" s="12" t="s">
        <v>4</v>
      </c>
      <c r="C9" s="6" t="s">
        <v>15</v>
      </c>
      <c r="D9" s="6" t="s">
        <v>16</v>
      </c>
      <c r="E9" s="7" t="s">
        <v>17</v>
      </c>
      <c r="F9" s="8">
        <f t="shared" si="0"/>
        <v>0</v>
      </c>
      <c r="G9" s="8">
        <f t="shared" si="1"/>
        <v>0</v>
      </c>
      <c r="H9" s="14">
        <v>0</v>
      </c>
      <c r="I9" s="14">
        <v>0</v>
      </c>
      <c r="J9" s="15" t="s">
        <v>118</v>
      </c>
      <c r="K9" s="14">
        <v>0</v>
      </c>
      <c r="L9" s="14">
        <v>0</v>
      </c>
      <c r="M9" s="15" t="s">
        <v>119</v>
      </c>
      <c r="N9" s="14">
        <v>0</v>
      </c>
      <c r="O9" s="14">
        <v>0</v>
      </c>
      <c r="P9" s="15" t="s">
        <v>118</v>
      </c>
      <c r="Q9" s="14">
        <v>0</v>
      </c>
      <c r="R9" s="14">
        <v>0</v>
      </c>
      <c r="S9" s="15" t="s">
        <v>119</v>
      </c>
      <c r="T9" s="16"/>
    </row>
    <row r="10" spans="1:20" s="3" customFormat="1">
      <c r="A10" s="4">
        <v>6</v>
      </c>
      <c r="B10" s="5" t="s">
        <v>18</v>
      </c>
      <c r="C10" s="18" t="s">
        <v>19</v>
      </c>
      <c r="D10" s="6" t="s">
        <v>20</v>
      </c>
      <c r="E10" s="19" t="s">
        <v>21</v>
      </c>
      <c r="F10" s="8">
        <f t="shared" si="0"/>
        <v>21</v>
      </c>
      <c r="G10" s="8">
        <f t="shared" si="1"/>
        <v>2653</v>
      </c>
      <c r="H10" s="8">
        <v>8</v>
      </c>
      <c r="I10" s="8">
        <v>810</v>
      </c>
      <c r="J10" s="8">
        <f t="shared" si="2"/>
        <v>30.531473803241617</v>
      </c>
      <c r="K10" s="8">
        <v>7</v>
      </c>
      <c r="L10" s="8">
        <v>403</v>
      </c>
      <c r="M10" s="8">
        <f t="shared" si="3"/>
        <v>15.190350546551073</v>
      </c>
      <c r="N10" s="8">
        <v>1</v>
      </c>
      <c r="O10" s="8">
        <v>66</v>
      </c>
      <c r="P10" s="8">
        <f t="shared" si="4"/>
        <v>2.4877497173011682</v>
      </c>
      <c r="Q10" s="8">
        <v>5</v>
      </c>
      <c r="R10" s="8">
        <v>1374</v>
      </c>
      <c r="S10" s="8">
        <f t="shared" si="5"/>
        <v>51.790425932906146</v>
      </c>
      <c r="T10" s="10"/>
    </row>
    <row r="11" spans="1:20" s="3" customFormat="1">
      <c r="A11" s="4">
        <v>7</v>
      </c>
      <c r="B11" s="5" t="s">
        <v>18</v>
      </c>
      <c r="C11" s="18" t="s">
        <v>22</v>
      </c>
      <c r="D11" s="6" t="s">
        <v>20</v>
      </c>
      <c r="E11" s="19" t="s">
        <v>23</v>
      </c>
      <c r="F11" s="8">
        <f t="shared" si="0"/>
        <v>7</v>
      </c>
      <c r="G11" s="8">
        <f t="shared" si="1"/>
        <v>689</v>
      </c>
      <c r="H11" s="8">
        <v>3</v>
      </c>
      <c r="I11" s="8">
        <v>430</v>
      </c>
      <c r="J11" s="8">
        <f t="shared" si="2"/>
        <v>62.409288824383168</v>
      </c>
      <c r="K11" s="8">
        <v>3</v>
      </c>
      <c r="L11" s="8">
        <v>171</v>
      </c>
      <c r="M11" s="8">
        <f t="shared" si="3"/>
        <v>24.818577648766325</v>
      </c>
      <c r="N11" s="14">
        <v>0</v>
      </c>
      <c r="O11" s="14">
        <v>0</v>
      </c>
      <c r="P11" s="8">
        <f t="shared" si="4"/>
        <v>0</v>
      </c>
      <c r="Q11" s="8">
        <v>1</v>
      </c>
      <c r="R11" s="8">
        <v>88</v>
      </c>
      <c r="S11" s="8">
        <f t="shared" si="5"/>
        <v>12.772133526850507</v>
      </c>
      <c r="T11" s="10"/>
    </row>
    <row r="12" spans="1:20">
      <c r="A12" s="11">
        <v>8</v>
      </c>
      <c r="B12" s="12" t="s">
        <v>18</v>
      </c>
      <c r="C12" s="18" t="s">
        <v>24</v>
      </c>
      <c r="D12" s="6" t="s">
        <v>20</v>
      </c>
      <c r="E12" s="19" t="s">
        <v>25</v>
      </c>
      <c r="F12" s="8">
        <f t="shared" si="0"/>
        <v>0</v>
      </c>
      <c r="G12" s="8">
        <f t="shared" si="1"/>
        <v>0</v>
      </c>
      <c r="H12" s="14">
        <v>0</v>
      </c>
      <c r="I12" s="14">
        <v>0</v>
      </c>
      <c r="J12" s="15" t="s">
        <v>118</v>
      </c>
      <c r="K12" s="14">
        <v>0</v>
      </c>
      <c r="L12" s="14">
        <v>0</v>
      </c>
      <c r="M12" s="15" t="s">
        <v>119</v>
      </c>
      <c r="N12" s="14">
        <v>0</v>
      </c>
      <c r="O12" s="14">
        <v>0</v>
      </c>
      <c r="P12" s="15" t="s">
        <v>118</v>
      </c>
      <c r="Q12" s="14">
        <v>0</v>
      </c>
      <c r="R12" s="14">
        <v>0</v>
      </c>
      <c r="S12" s="15" t="s">
        <v>119</v>
      </c>
      <c r="T12" s="16"/>
    </row>
    <row r="13" spans="1:20" s="3" customFormat="1">
      <c r="A13" s="4">
        <v>9</v>
      </c>
      <c r="B13" s="5" t="s">
        <v>18</v>
      </c>
      <c r="C13" s="18" t="s">
        <v>26</v>
      </c>
      <c r="D13" s="6" t="s">
        <v>20</v>
      </c>
      <c r="E13" s="19" t="s">
        <v>27</v>
      </c>
      <c r="F13" s="8">
        <f t="shared" si="0"/>
        <v>5</v>
      </c>
      <c r="G13" s="8">
        <f t="shared" si="1"/>
        <v>672</v>
      </c>
      <c r="H13" s="8">
        <v>1</v>
      </c>
      <c r="I13" s="8">
        <v>369</v>
      </c>
      <c r="J13" s="8">
        <f t="shared" si="2"/>
        <v>54.910714285714292</v>
      </c>
      <c r="K13" s="8">
        <v>3</v>
      </c>
      <c r="L13" s="8">
        <v>217</v>
      </c>
      <c r="M13" s="8">
        <f t="shared" si="3"/>
        <v>32.291666666666671</v>
      </c>
      <c r="N13" s="8">
        <v>1</v>
      </c>
      <c r="O13" s="8">
        <v>86</v>
      </c>
      <c r="P13" s="8">
        <f t="shared" si="4"/>
        <v>12.797619047619047</v>
      </c>
      <c r="Q13" s="8">
        <v>0</v>
      </c>
      <c r="R13" s="8">
        <v>0</v>
      </c>
      <c r="S13" s="8">
        <f t="shared" si="5"/>
        <v>0</v>
      </c>
      <c r="T13" s="10"/>
    </row>
    <row r="14" spans="1:20" s="3" customFormat="1">
      <c r="A14" s="4">
        <v>10</v>
      </c>
      <c r="B14" s="5" t="s">
        <v>18</v>
      </c>
      <c r="C14" s="18" t="s">
        <v>28</v>
      </c>
      <c r="D14" s="6" t="s">
        <v>20</v>
      </c>
      <c r="E14" s="19" t="s">
        <v>29</v>
      </c>
      <c r="F14" s="8">
        <f t="shared" si="0"/>
        <v>16</v>
      </c>
      <c r="G14" s="8">
        <f t="shared" si="1"/>
        <v>1455</v>
      </c>
      <c r="H14" s="8">
        <v>5</v>
      </c>
      <c r="I14" s="8">
        <v>590</v>
      </c>
      <c r="J14" s="8">
        <f t="shared" si="2"/>
        <v>40.549828178694156</v>
      </c>
      <c r="K14" s="8">
        <v>6</v>
      </c>
      <c r="L14" s="8">
        <v>440</v>
      </c>
      <c r="M14" s="8">
        <f t="shared" si="3"/>
        <v>30.240549828178693</v>
      </c>
      <c r="N14" s="8">
        <v>2</v>
      </c>
      <c r="O14" s="8">
        <v>215</v>
      </c>
      <c r="P14" s="8">
        <f t="shared" si="4"/>
        <v>14.776632302405499</v>
      </c>
      <c r="Q14" s="8">
        <v>3</v>
      </c>
      <c r="R14" s="8">
        <v>210</v>
      </c>
      <c r="S14" s="8">
        <f t="shared" si="5"/>
        <v>14.432989690721648</v>
      </c>
      <c r="T14" s="10"/>
    </row>
    <row r="15" spans="1:20" s="3" customFormat="1">
      <c r="A15" s="4">
        <v>11</v>
      </c>
      <c r="B15" s="5" t="s">
        <v>18</v>
      </c>
      <c r="C15" s="18" t="s">
        <v>30</v>
      </c>
      <c r="D15" s="6" t="s">
        <v>20</v>
      </c>
      <c r="E15" s="19" t="s">
        <v>31</v>
      </c>
      <c r="F15" s="8">
        <f t="shared" si="0"/>
        <v>12</v>
      </c>
      <c r="G15" s="8">
        <f t="shared" si="1"/>
        <v>1273</v>
      </c>
      <c r="H15" s="8">
        <v>6</v>
      </c>
      <c r="I15" s="8">
        <v>732</v>
      </c>
      <c r="J15" s="8">
        <f t="shared" si="2"/>
        <v>57.501963864886093</v>
      </c>
      <c r="K15" s="8">
        <v>3</v>
      </c>
      <c r="L15" s="8">
        <v>171</v>
      </c>
      <c r="M15" s="8">
        <f t="shared" si="3"/>
        <v>13.432835820895523</v>
      </c>
      <c r="N15" s="8">
        <v>2</v>
      </c>
      <c r="O15" s="8">
        <v>143</v>
      </c>
      <c r="P15" s="8">
        <f t="shared" si="4"/>
        <v>11.233307148468185</v>
      </c>
      <c r="Q15" s="8">
        <v>1</v>
      </c>
      <c r="R15" s="8">
        <v>227</v>
      </c>
      <c r="S15" s="8">
        <f t="shared" si="5"/>
        <v>17.831893165750195</v>
      </c>
      <c r="T15" s="10"/>
    </row>
    <row r="16" spans="1:20" s="3" customFormat="1">
      <c r="A16" s="4">
        <v>12</v>
      </c>
      <c r="B16" s="5" t="s">
        <v>18</v>
      </c>
      <c r="C16" s="18" t="s">
        <v>32</v>
      </c>
      <c r="D16" s="6" t="s">
        <v>20</v>
      </c>
      <c r="E16" s="19" t="s">
        <v>33</v>
      </c>
      <c r="F16" s="8">
        <f t="shared" si="0"/>
        <v>3</v>
      </c>
      <c r="G16" s="8">
        <f t="shared" si="1"/>
        <v>383</v>
      </c>
      <c r="H16" s="8">
        <v>1</v>
      </c>
      <c r="I16" s="8">
        <v>206</v>
      </c>
      <c r="J16" s="8">
        <f t="shared" si="2"/>
        <v>53.785900783289819</v>
      </c>
      <c r="K16" s="8">
        <v>1</v>
      </c>
      <c r="L16" s="8">
        <v>85</v>
      </c>
      <c r="M16" s="8">
        <f t="shared" si="3"/>
        <v>22.193211488250654</v>
      </c>
      <c r="N16" s="14">
        <v>0</v>
      </c>
      <c r="O16" s="14">
        <v>0</v>
      </c>
      <c r="P16" s="8">
        <f t="shared" si="4"/>
        <v>0</v>
      </c>
      <c r="Q16" s="8">
        <v>1</v>
      </c>
      <c r="R16" s="8">
        <v>92</v>
      </c>
      <c r="S16" s="8">
        <f t="shared" si="5"/>
        <v>24.020887728459531</v>
      </c>
      <c r="T16" s="10"/>
    </row>
    <row r="17" spans="1:20" s="3" customFormat="1">
      <c r="A17" s="4">
        <v>13</v>
      </c>
      <c r="B17" s="5" t="s">
        <v>18</v>
      </c>
      <c r="C17" s="18" t="s">
        <v>34</v>
      </c>
      <c r="D17" s="6" t="s">
        <v>20</v>
      </c>
      <c r="E17" s="19" t="s">
        <v>123</v>
      </c>
      <c r="F17" s="8">
        <f t="shared" si="0"/>
        <v>7</v>
      </c>
      <c r="G17" s="8">
        <f t="shared" si="1"/>
        <v>741</v>
      </c>
      <c r="H17" s="8">
        <v>3</v>
      </c>
      <c r="I17" s="8">
        <v>210</v>
      </c>
      <c r="J17" s="8">
        <f t="shared" si="2"/>
        <v>28.340080971659919</v>
      </c>
      <c r="K17" s="8">
        <v>3</v>
      </c>
      <c r="L17" s="8">
        <v>213</v>
      </c>
      <c r="M17" s="8">
        <f t="shared" si="3"/>
        <v>28.74493927125506</v>
      </c>
      <c r="N17" s="14">
        <v>0</v>
      </c>
      <c r="O17" s="14">
        <v>0</v>
      </c>
      <c r="P17" s="8">
        <f t="shared" si="4"/>
        <v>0</v>
      </c>
      <c r="Q17" s="8">
        <v>1</v>
      </c>
      <c r="R17" s="8">
        <v>318</v>
      </c>
      <c r="S17" s="8">
        <f t="shared" si="5"/>
        <v>42.914979757085021</v>
      </c>
      <c r="T17" s="10"/>
    </row>
    <row r="18" spans="1:20" s="3" customFormat="1">
      <c r="A18" s="4">
        <v>14</v>
      </c>
      <c r="B18" s="5" t="s">
        <v>18</v>
      </c>
      <c r="C18" s="18" t="s">
        <v>35</v>
      </c>
      <c r="D18" s="6" t="s">
        <v>20</v>
      </c>
      <c r="E18" s="19" t="s">
        <v>36</v>
      </c>
      <c r="F18" s="8">
        <f t="shared" si="0"/>
        <v>18</v>
      </c>
      <c r="G18" s="8">
        <f t="shared" si="1"/>
        <v>2585</v>
      </c>
      <c r="H18" s="8">
        <v>5</v>
      </c>
      <c r="I18" s="8">
        <v>378</v>
      </c>
      <c r="J18" s="8">
        <f t="shared" si="2"/>
        <v>14.622823984526113</v>
      </c>
      <c r="K18" s="8">
        <v>9</v>
      </c>
      <c r="L18" s="8">
        <v>900</v>
      </c>
      <c r="M18" s="8">
        <f t="shared" si="3"/>
        <v>34.81624758220503</v>
      </c>
      <c r="N18" s="14">
        <v>0</v>
      </c>
      <c r="O18" s="14">
        <v>0</v>
      </c>
      <c r="P18" s="8">
        <f t="shared" si="4"/>
        <v>0</v>
      </c>
      <c r="Q18" s="8">
        <v>4</v>
      </c>
      <c r="R18" s="8">
        <v>1307</v>
      </c>
      <c r="S18" s="8">
        <f t="shared" si="5"/>
        <v>50.560928433268856</v>
      </c>
      <c r="T18" s="10"/>
    </row>
    <row r="19" spans="1:20" s="3" customFormat="1">
      <c r="A19" s="4">
        <v>15</v>
      </c>
      <c r="B19" s="5" t="s">
        <v>18</v>
      </c>
      <c r="C19" s="18" t="s">
        <v>37</v>
      </c>
      <c r="D19" s="6" t="s">
        <v>20</v>
      </c>
      <c r="E19" s="19" t="s">
        <v>38</v>
      </c>
      <c r="F19" s="8">
        <f t="shared" si="0"/>
        <v>4</v>
      </c>
      <c r="G19" s="8">
        <f t="shared" si="1"/>
        <v>915</v>
      </c>
      <c r="H19" s="8">
        <v>1</v>
      </c>
      <c r="I19" s="8">
        <v>65</v>
      </c>
      <c r="J19" s="8">
        <f t="shared" si="2"/>
        <v>7.1038251366120218</v>
      </c>
      <c r="K19" s="8">
        <v>1</v>
      </c>
      <c r="L19" s="8">
        <v>20</v>
      </c>
      <c r="M19" s="8">
        <f t="shared" si="3"/>
        <v>2.1857923497267762</v>
      </c>
      <c r="N19" s="14">
        <v>0</v>
      </c>
      <c r="O19" s="14">
        <v>0</v>
      </c>
      <c r="P19" s="8">
        <f t="shared" si="4"/>
        <v>0</v>
      </c>
      <c r="Q19" s="8">
        <v>2</v>
      </c>
      <c r="R19" s="8">
        <v>830</v>
      </c>
      <c r="S19" s="8">
        <f t="shared" si="5"/>
        <v>90.710382513661202</v>
      </c>
      <c r="T19" s="10"/>
    </row>
    <row r="20" spans="1:20" s="3" customFormat="1">
      <c r="A20" s="4">
        <v>16</v>
      </c>
      <c r="B20" s="5" t="s">
        <v>18</v>
      </c>
      <c r="C20" s="18" t="s">
        <v>39</v>
      </c>
      <c r="D20" s="6" t="s">
        <v>20</v>
      </c>
      <c r="E20" s="19" t="s">
        <v>40</v>
      </c>
      <c r="F20" s="8">
        <f>SUM(H20+K20+N20+Q20)</f>
        <v>5</v>
      </c>
      <c r="G20" s="8">
        <f t="shared" si="1"/>
        <v>1105</v>
      </c>
      <c r="H20" s="8">
        <v>3</v>
      </c>
      <c r="I20" s="8">
        <v>575</v>
      </c>
      <c r="J20" s="8">
        <f>SUM(I20/G20)*100</f>
        <v>52.036199095022631</v>
      </c>
      <c r="K20" s="8">
        <v>1</v>
      </c>
      <c r="L20" s="8">
        <v>327</v>
      </c>
      <c r="M20" s="8">
        <f>SUM(L20/G20)*100</f>
        <v>29.592760180995477</v>
      </c>
      <c r="N20" s="14">
        <v>0</v>
      </c>
      <c r="O20" s="14">
        <v>0</v>
      </c>
      <c r="P20" s="8">
        <f t="shared" si="4"/>
        <v>0</v>
      </c>
      <c r="Q20" s="8">
        <v>1</v>
      </c>
      <c r="R20" s="8">
        <v>203</v>
      </c>
      <c r="S20" s="8">
        <f t="shared" si="5"/>
        <v>18.371040723981903</v>
      </c>
      <c r="T20" s="10"/>
    </row>
    <row r="21" spans="1:20" s="3" customFormat="1">
      <c r="A21" s="4">
        <v>17</v>
      </c>
      <c r="B21" s="5" t="s">
        <v>18</v>
      </c>
      <c r="C21" s="18" t="s">
        <v>41</v>
      </c>
      <c r="D21" s="6" t="s">
        <v>20</v>
      </c>
      <c r="E21" s="19" t="s">
        <v>42</v>
      </c>
      <c r="F21" s="8">
        <f t="shared" si="0"/>
        <v>9</v>
      </c>
      <c r="G21" s="8">
        <f t="shared" si="1"/>
        <v>555</v>
      </c>
      <c r="H21" s="14">
        <v>0</v>
      </c>
      <c r="I21" s="14">
        <v>0</v>
      </c>
      <c r="J21" s="8">
        <f t="shared" si="2"/>
        <v>0</v>
      </c>
      <c r="K21" s="8">
        <v>1</v>
      </c>
      <c r="L21" s="8">
        <v>77</v>
      </c>
      <c r="M21" s="8">
        <f t="shared" si="3"/>
        <v>13.873873873873874</v>
      </c>
      <c r="N21" s="8">
        <v>5</v>
      </c>
      <c r="O21" s="8">
        <v>199</v>
      </c>
      <c r="P21" s="8">
        <f t="shared" si="4"/>
        <v>35.855855855855857</v>
      </c>
      <c r="Q21" s="8">
        <v>3</v>
      </c>
      <c r="R21" s="8">
        <v>279</v>
      </c>
      <c r="S21" s="8">
        <f t="shared" si="5"/>
        <v>50.270270270270267</v>
      </c>
      <c r="T21" s="10"/>
    </row>
    <row r="22" spans="1:20">
      <c r="A22" s="11">
        <v>18</v>
      </c>
      <c r="B22" s="12" t="s">
        <v>18</v>
      </c>
      <c r="C22" s="18" t="s">
        <v>43</v>
      </c>
      <c r="D22" s="6" t="s">
        <v>20</v>
      </c>
      <c r="E22" s="19" t="s">
        <v>44</v>
      </c>
      <c r="F22" s="8">
        <f t="shared" si="0"/>
        <v>0</v>
      </c>
      <c r="G22" s="8">
        <f t="shared" si="1"/>
        <v>0</v>
      </c>
      <c r="H22" s="14">
        <v>0</v>
      </c>
      <c r="I22" s="14">
        <v>0</v>
      </c>
      <c r="J22" s="15" t="s">
        <v>118</v>
      </c>
      <c r="K22" s="14">
        <v>0</v>
      </c>
      <c r="L22" s="14">
        <v>0</v>
      </c>
      <c r="M22" s="15" t="s">
        <v>119</v>
      </c>
      <c r="N22" s="14">
        <v>0</v>
      </c>
      <c r="O22" s="14">
        <v>0</v>
      </c>
      <c r="P22" s="15" t="s">
        <v>118</v>
      </c>
      <c r="Q22" s="14">
        <v>0</v>
      </c>
      <c r="R22" s="14">
        <v>0</v>
      </c>
      <c r="S22" s="15" t="s">
        <v>119</v>
      </c>
      <c r="T22" s="16"/>
    </row>
    <row r="23" spans="1:20">
      <c r="A23" s="11">
        <v>19</v>
      </c>
      <c r="B23" s="12" t="s">
        <v>18</v>
      </c>
      <c r="C23" s="18" t="s">
        <v>45</v>
      </c>
      <c r="D23" s="6" t="s">
        <v>20</v>
      </c>
      <c r="E23" s="19" t="s">
        <v>46</v>
      </c>
      <c r="F23" s="8">
        <f t="shared" si="0"/>
        <v>0</v>
      </c>
      <c r="G23" s="8">
        <f t="shared" si="1"/>
        <v>0</v>
      </c>
      <c r="H23" s="14">
        <v>0</v>
      </c>
      <c r="I23" s="14">
        <v>0</v>
      </c>
      <c r="J23" s="15" t="s">
        <v>118</v>
      </c>
      <c r="K23" s="14">
        <v>0</v>
      </c>
      <c r="L23" s="14">
        <v>0</v>
      </c>
      <c r="M23" s="15" t="s">
        <v>119</v>
      </c>
      <c r="N23" s="14">
        <v>0</v>
      </c>
      <c r="O23" s="14">
        <v>0</v>
      </c>
      <c r="P23" s="15" t="s">
        <v>118</v>
      </c>
      <c r="Q23" s="14">
        <v>0</v>
      </c>
      <c r="R23" s="14">
        <v>0</v>
      </c>
      <c r="S23" s="15" t="s">
        <v>119</v>
      </c>
      <c r="T23" s="16"/>
    </row>
    <row r="24" spans="1:20" s="3" customFormat="1">
      <c r="A24" s="4">
        <v>20</v>
      </c>
      <c r="B24" s="5" t="s">
        <v>18</v>
      </c>
      <c r="C24" s="18" t="s">
        <v>47</v>
      </c>
      <c r="D24" s="6" t="s">
        <v>20</v>
      </c>
      <c r="E24" s="19" t="s">
        <v>48</v>
      </c>
      <c r="F24" s="8">
        <f t="shared" si="0"/>
        <v>11</v>
      </c>
      <c r="G24" s="8">
        <f t="shared" si="1"/>
        <v>908</v>
      </c>
      <c r="H24" s="8">
        <v>6</v>
      </c>
      <c r="I24" s="8">
        <v>649</v>
      </c>
      <c r="J24" s="8">
        <f t="shared" si="2"/>
        <v>71.475770925110126</v>
      </c>
      <c r="K24" s="8">
        <v>5</v>
      </c>
      <c r="L24" s="8">
        <v>259</v>
      </c>
      <c r="M24" s="8">
        <f t="shared" si="3"/>
        <v>28.524229074889867</v>
      </c>
      <c r="N24" s="14">
        <v>0</v>
      </c>
      <c r="O24" s="14">
        <v>0</v>
      </c>
      <c r="P24" s="8">
        <f t="shared" si="4"/>
        <v>0</v>
      </c>
      <c r="Q24" s="14">
        <v>0</v>
      </c>
      <c r="R24" s="14">
        <v>0</v>
      </c>
      <c r="S24" s="8">
        <f t="shared" si="5"/>
        <v>0</v>
      </c>
      <c r="T24" s="10"/>
    </row>
    <row r="25" spans="1:20" s="3" customFormat="1">
      <c r="A25" s="4">
        <v>21</v>
      </c>
      <c r="B25" s="5" t="s">
        <v>18</v>
      </c>
      <c r="C25" s="18" t="s">
        <v>49</v>
      </c>
      <c r="D25" s="6" t="s">
        <v>20</v>
      </c>
      <c r="E25" s="19" t="s">
        <v>50</v>
      </c>
      <c r="F25" s="8">
        <f t="shared" si="0"/>
        <v>32</v>
      </c>
      <c r="G25" s="8">
        <f t="shared" si="1"/>
        <v>953</v>
      </c>
      <c r="H25" s="8">
        <v>23</v>
      </c>
      <c r="I25" s="8">
        <v>579</v>
      </c>
      <c r="J25" s="8">
        <f t="shared" si="2"/>
        <v>60.755508919202519</v>
      </c>
      <c r="K25" s="8">
        <v>8</v>
      </c>
      <c r="L25" s="8">
        <v>347</v>
      </c>
      <c r="M25" s="8">
        <f t="shared" si="3"/>
        <v>36.411332633788042</v>
      </c>
      <c r="N25" s="14">
        <v>0</v>
      </c>
      <c r="O25" s="14">
        <v>0</v>
      </c>
      <c r="P25" s="8">
        <f t="shared" si="4"/>
        <v>0</v>
      </c>
      <c r="Q25" s="8">
        <v>1</v>
      </c>
      <c r="R25" s="8">
        <v>27</v>
      </c>
      <c r="S25" s="8">
        <f t="shared" si="5"/>
        <v>2.8331584470094437</v>
      </c>
      <c r="T25" s="10"/>
    </row>
    <row r="26" spans="1:20" s="3" customFormat="1">
      <c r="A26" s="4">
        <v>22</v>
      </c>
      <c r="B26" s="5" t="s">
        <v>18</v>
      </c>
      <c r="C26" s="18" t="s">
        <v>51</v>
      </c>
      <c r="D26" s="6" t="s">
        <v>20</v>
      </c>
      <c r="E26" s="19" t="s">
        <v>52</v>
      </c>
      <c r="F26" s="8">
        <f t="shared" si="0"/>
        <v>4</v>
      </c>
      <c r="G26" s="8">
        <f t="shared" si="1"/>
        <v>289</v>
      </c>
      <c r="H26" s="8">
        <v>3</v>
      </c>
      <c r="I26" s="8">
        <v>280</v>
      </c>
      <c r="J26" s="8">
        <f t="shared" si="2"/>
        <v>96.885813148788927</v>
      </c>
      <c r="K26" s="8">
        <v>1</v>
      </c>
      <c r="L26" s="8">
        <v>9</v>
      </c>
      <c r="M26" s="8">
        <f t="shared" si="3"/>
        <v>3.1141868512110724</v>
      </c>
      <c r="N26" s="14">
        <v>0</v>
      </c>
      <c r="O26" s="14">
        <v>0</v>
      </c>
      <c r="P26" s="8">
        <f t="shared" si="4"/>
        <v>0</v>
      </c>
      <c r="Q26" s="8">
        <v>0</v>
      </c>
      <c r="R26" s="8">
        <v>0</v>
      </c>
      <c r="S26" s="8">
        <f t="shared" si="5"/>
        <v>0</v>
      </c>
      <c r="T26" s="10"/>
    </row>
    <row r="27" spans="1:20" s="3" customFormat="1">
      <c r="A27" s="4">
        <v>23</v>
      </c>
      <c r="B27" s="18" t="s">
        <v>53</v>
      </c>
      <c r="C27" s="5" t="s">
        <v>54</v>
      </c>
      <c r="D27" s="6" t="s">
        <v>6</v>
      </c>
      <c r="E27" s="19" t="s">
        <v>55</v>
      </c>
      <c r="F27" s="8">
        <f t="shared" si="0"/>
        <v>218</v>
      </c>
      <c r="G27" s="8">
        <f t="shared" si="1"/>
        <v>5584</v>
      </c>
      <c r="H27" s="8">
        <v>62</v>
      </c>
      <c r="I27" s="8">
        <v>2412</v>
      </c>
      <c r="J27" s="8">
        <f t="shared" si="2"/>
        <v>43.194842406876795</v>
      </c>
      <c r="K27" s="8">
        <v>153</v>
      </c>
      <c r="L27" s="8">
        <v>2658</v>
      </c>
      <c r="M27" s="8">
        <f t="shared" si="3"/>
        <v>47.600286532951294</v>
      </c>
      <c r="N27" s="14">
        <v>0</v>
      </c>
      <c r="O27" s="14">
        <v>0</v>
      </c>
      <c r="P27" s="8">
        <f t="shared" si="4"/>
        <v>0</v>
      </c>
      <c r="Q27" s="8">
        <v>3</v>
      </c>
      <c r="R27" s="8">
        <v>514</v>
      </c>
      <c r="S27" s="8">
        <f t="shared" si="5"/>
        <v>9.2048710601719197</v>
      </c>
      <c r="T27" s="10"/>
    </row>
    <row r="28" spans="1:20" s="3" customFormat="1">
      <c r="A28" s="4">
        <v>24</v>
      </c>
      <c r="B28" s="18" t="s">
        <v>53</v>
      </c>
      <c r="C28" s="5" t="s">
        <v>56</v>
      </c>
      <c r="D28" s="6" t="s">
        <v>6</v>
      </c>
      <c r="E28" s="19" t="s">
        <v>57</v>
      </c>
      <c r="F28" s="8">
        <f t="shared" si="0"/>
        <v>28</v>
      </c>
      <c r="G28" s="8">
        <f t="shared" si="1"/>
        <v>829</v>
      </c>
      <c r="H28" s="20">
        <v>7</v>
      </c>
      <c r="I28" s="20">
        <v>252</v>
      </c>
      <c r="J28" s="8">
        <f t="shared" si="2"/>
        <v>30.398069963811817</v>
      </c>
      <c r="K28" s="20">
        <v>21</v>
      </c>
      <c r="L28" s="20">
        <v>577</v>
      </c>
      <c r="M28" s="8">
        <f t="shared" si="3"/>
        <v>69.601930036188179</v>
      </c>
      <c r="N28" s="14">
        <v>0</v>
      </c>
      <c r="O28" s="14">
        <v>0</v>
      </c>
      <c r="P28" s="8">
        <f t="shared" si="4"/>
        <v>0</v>
      </c>
      <c r="Q28" s="14">
        <v>0</v>
      </c>
      <c r="R28" s="14">
        <v>0</v>
      </c>
      <c r="S28" s="8">
        <f t="shared" si="5"/>
        <v>0</v>
      </c>
      <c r="T28" s="10"/>
    </row>
    <row r="29" spans="1:20" s="3" customFormat="1">
      <c r="A29" s="4">
        <v>25</v>
      </c>
      <c r="B29" s="18" t="s">
        <v>58</v>
      </c>
      <c r="C29" s="5" t="s">
        <v>59</v>
      </c>
      <c r="D29" s="6" t="s">
        <v>6</v>
      </c>
      <c r="E29" s="19" t="s">
        <v>60</v>
      </c>
      <c r="F29" s="8">
        <f t="shared" si="0"/>
        <v>4</v>
      </c>
      <c r="G29" s="8">
        <f t="shared" si="1"/>
        <v>1021</v>
      </c>
      <c r="H29" s="9">
        <v>2</v>
      </c>
      <c r="I29" s="9">
        <v>429</v>
      </c>
      <c r="J29" s="8">
        <f t="shared" si="2"/>
        <v>42.017629774730658</v>
      </c>
      <c r="K29" s="9">
        <v>1</v>
      </c>
      <c r="L29" s="9">
        <v>193</v>
      </c>
      <c r="M29" s="8">
        <f t="shared" si="3"/>
        <v>18.90303623898139</v>
      </c>
      <c r="N29" s="14">
        <v>0</v>
      </c>
      <c r="O29" s="14">
        <v>0</v>
      </c>
      <c r="P29" s="8">
        <f t="shared" si="4"/>
        <v>0</v>
      </c>
      <c r="Q29" s="8">
        <v>1</v>
      </c>
      <c r="R29" s="8">
        <v>399</v>
      </c>
      <c r="S29" s="8">
        <f t="shared" si="5"/>
        <v>39.079333986287949</v>
      </c>
      <c r="T29" s="10"/>
    </row>
    <row r="30" spans="1:20" s="3" customFormat="1">
      <c r="A30" s="4">
        <v>26</v>
      </c>
      <c r="B30" s="18" t="s">
        <v>58</v>
      </c>
      <c r="C30" s="5" t="s">
        <v>61</v>
      </c>
      <c r="D30" s="6" t="s">
        <v>6</v>
      </c>
      <c r="E30" s="19" t="s">
        <v>62</v>
      </c>
      <c r="F30" s="8">
        <f t="shared" si="0"/>
        <v>2</v>
      </c>
      <c r="G30" s="8">
        <f t="shared" si="1"/>
        <v>23</v>
      </c>
      <c r="H30" s="9">
        <v>2</v>
      </c>
      <c r="I30" s="9">
        <v>23</v>
      </c>
      <c r="J30" s="8">
        <f t="shared" si="2"/>
        <v>100</v>
      </c>
      <c r="K30" s="14">
        <v>0</v>
      </c>
      <c r="L30" s="14">
        <v>0</v>
      </c>
      <c r="M30" s="8">
        <f t="shared" si="3"/>
        <v>0</v>
      </c>
      <c r="N30" s="14">
        <v>0</v>
      </c>
      <c r="O30" s="14">
        <v>0</v>
      </c>
      <c r="P30" s="8">
        <f t="shared" si="4"/>
        <v>0</v>
      </c>
      <c r="Q30" s="8">
        <v>0</v>
      </c>
      <c r="R30" s="8">
        <v>0</v>
      </c>
      <c r="S30" s="8">
        <f t="shared" si="5"/>
        <v>0</v>
      </c>
      <c r="T30" s="10"/>
    </row>
    <row r="31" spans="1:20" s="3" customFormat="1">
      <c r="A31" s="4">
        <v>27</v>
      </c>
      <c r="B31" s="18" t="s">
        <v>63</v>
      </c>
      <c r="C31" s="21" t="s">
        <v>64</v>
      </c>
      <c r="D31" s="6" t="s">
        <v>6</v>
      </c>
      <c r="E31" s="19" t="s">
        <v>65</v>
      </c>
      <c r="F31" s="8">
        <f t="shared" si="0"/>
        <v>918</v>
      </c>
      <c r="G31" s="8">
        <f t="shared" si="1"/>
        <v>25442</v>
      </c>
      <c r="H31" s="8">
        <v>289</v>
      </c>
      <c r="I31" s="8">
        <v>9238</v>
      </c>
      <c r="J31" s="8">
        <f t="shared" si="2"/>
        <v>36.310038518984356</v>
      </c>
      <c r="K31" s="8">
        <v>584</v>
      </c>
      <c r="L31" s="8">
        <v>11768</v>
      </c>
      <c r="M31" s="8">
        <f t="shared" si="3"/>
        <v>46.254225296753397</v>
      </c>
      <c r="N31" s="8">
        <v>27</v>
      </c>
      <c r="O31" s="8">
        <v>798</v>
      </c>
      <c r="P31" s="8">
        <f t="shared" si="4"/>
        <v>3.1365458690354528</v>
      </c>
      <c r="Q31" s="8">
        <v>18</v>
      </c>
      <c r="R31" s="8">
        <v>3638</v>
      </c>
      <c r="S31" s="8">
        <f t="shared" si="5"/>
        <v>14.29919031522679</v>
      </c>
      <c r="T31" s="10"/>
    </row>
    <row r="32" spans="1:20" s="3" customFormat="1">
      <c r="A32" s="4">
        <v>28</v>
      </c>
      <c r="B32" s="18" t="s">
        <v>63</v>
      </c>
      <c r="C32" s="18">
        <v>317</v>
      </c>
      <c r="D32" s="18" t="s">
        <v>6</v>
      </c>
      <c r="E32" s="19" t="s">
        <v>66</v>
      </c>
      <c r="F32" s="8">
        <f t="shared" si="0"/>
        <v>21</v>
      </c>
      <c r="G32" s="8">
        <f t="shared" si="1"/>
        <v>1405</v>
      </c>
      <c r="H32" s="8">
        <v>9</v>
      </c>
      <c r="I32" s="8">
        <v>598</v>
      </c>
      <c r="J32" s="8">
        <f t="shared" si="2"/>
        <v>42.562277580071175</v>
      </c>
      <c r="K32" s="8">
        <v>12</v>
      </c>
      <c r="L32" s="8">
        <v>807</v>
      </c>
      <c r="M32" s="8">
        <f t="shared" si="3"/>
        <v>57.437722419928825</v>
      </c>
      <c r="N32" s="14">
        <v>0</v>
      </c>
      <c r="O32" s="14">
        <v>0</v>
      </c>
      <c r="P32" s="8">
        <f t="shared" si="4"/>
        <v>0</v>
      </c>
      <c r="Q32" s="8">
        <v>0</v>
      </c>
      <c r="R32" s="8">
        <v>0</v>
      </c>
      <c r="S32" s="8">
        <f t="shared" si="5"/>
        <v>0</v>
      </c>
      <c r="T32" s="10"/>
    </row>
    <row r="33" spans="1:20" s="3" customFormat="1">
      <c r="A33" s="4">
        <v>29</v>
      </c>
      <c r="B33" s="18" t="s">
        <v>63</v>
      </c>
      <c r="C33" s="18">
        <v>300</v>
      </c>
      <c r="D33" s="18" t="s">
        <v>6</v>
      </c>
      <c r="E33" s="19" t="s">
        <v>67</v>
      </c>
      <c r="F33" s="8">
        <f t="shared" si="0"/>
        <v>1</v>
      </c>
      <c r="G33" s="8">
        <f t="shared" si="1"/>
        <v>33</v>
      </c>
      <c r="H33" s="14">
        <v>0</v>
      </c>
      <c r="I33" s="14">
        <v>0</v>
      </c>
      <c r="J33" s="8">
        <f t="shared" si="2"/>
        <v>0</v>
      </c>
      <c r="K33" s="8">
        <v>1</v>
      </c>
      <c r="L33" s="8">
        <v>33</v>
      </c>
      <c r="M33" s="8">
        <f t="shared" si="3"/>
        <v>100</v>
      </c>
      <c r="N33" s="14">
        <v>0</v>
      </c>
      <c r="O33" s="14">
        <v>0</v>
      </c>
      <c r="P33" s="8">
        <f t="shared" si="4"/>
        <v>0</v>
      </c>
      <c r="Q33" s="8">
        <v>0</v>
      </c>
      <c r="R33" s="8">
        <v>0</v>
      </c>
      <c r="S33" s="8">
        <f t="shared" si="5"/>
        <v>0</v>
      </c>
      <c r="T33" s="10"/>
    </row>
    <row r="34" spans="1:20" s="3" customFormat="1">
      <c r="A34" s="4">
        <v>30</v>
      </c>
      <c r="B34" s="18" t="s">
        <v>63</v>
      </c>
      <c r="C34" s="18">
        <v>425</v>
      </c>
      <c r="D34" s="18" t="s">
        <v>6</v>
      </c>
      <c r="E34" s="19" t="s">
        <v>68</v>
      </c>
      <c r="F34" s="8">
        <f t="shared" si="0"/>
        <v>39</v>
      </c>
      <c r="G34" s="8">
        <f t="shared" si="1"/>
        <v>2319</v>
      </c>
      <c r="H34" s="8">
        <v>19</v>
      </c>
      <c r="I34" s="8">
        <v>1132</v>
      </c>
      <c r="J34" s="8">
        <f t="shared" si="2"/>
        <v>48.814144027598104</v>
      </c>
      <c r="K34" s="8">
        <v>18</v>
      </c>
      <c r="L34" s="8">
        <v>783</v>
      </c>
      <c r="M34" s="8">
        <f t="shared" si="3"/>
        <v>33.764553686934022</v>
      </c>
      <c r="N34" s="14">
        <v>0</v>
      </c>
      <c r="O34" s="14">
        <v>0</v>
      </c>
      <c r="P34" s="8">
        <f t="shared" si="4"/>
        <v>0</v>
      </c>
      <c r="Q34" s="8">
        <v>2</v>
      </c>
      <c r="R34" s="8">
        <v>404</v>
      </c>
      <c r="S34" s="8">
        <f t="shared" si="5"/>
        <v>17.421302285467874</v>
      </c>
      <c r="T34" s="10"/>
    </row>
    <row r="35" spans="1:20" s="3" customFormat="1">
      <c r="A35" s="4">
        <v>31</v>
      </c>
      <c r="B35" s="18" t="s">
        <v>63</v>
      </c>
      <c r="C35" s="18">
        <v>227</v>
      </c>
      <c r="D35" s="18" t="s">
        <v>6</v>
      </c>
      <c r="E35" s="19" t="s">
        <v>69</v>
      </c>
      <c r="F35" s="8">
        <f t="shared" si="0"/>
        <v>71</v>
      </c>
      <c r="G35" s="8">
        <f t="shared" si="1"/>
        <v>9268</v>
      </c>
      <c r="H35" s="8">
        <v>51</v>
      </c>
      <c r="I35" s="8">
        <v>4014</v>
      </c>
      <c r="J35" s="8">
        <f t="shared" si="2"/>
        <v>43.310315062580926</v>
      </c>
      <c r="K35" s="8">
        <v>9</v>
      </c>
      <c r="L35" s="8">
        <v>3090</v>
      </c>
      <c r="M35" s="8">
        <f t="shared" si="3"/>
        <v>33.340526542943458</v>
      </c>
      <c r="N35" s="8">
        <v>3</v>
      </c>
      <c r="O35" s="8">
        <v>65</v>
      </c>
      <c r="P35" s="8">
        <f t="shared" si="4"/>
        <v>0.70133793698748381</v>
      </c>
      <c r="Q35" s="8">
        <v>8</v>
      </c>
      <c r="R35" s="8">
        <v>2099</v>
      </c>
      <c r="S35" s="8">
        <f t="shared" si="5"/>
        <v>22.647820457488134</v>
      </c>
      <c r="T35" s="10"/>
    </row>
    <row r="36" spans="1:20">
      <c r="A36" s="47">
        <v>32</v>
      </c>
      <c r="B36" s="48" t="s">
        <v>63</v>
      </c>
      <c r="C36" s="48" t="s">
        <v>70</v>
      </c>
      <c r="D36" s="32" t="s">
        <v>6</v>
      </c>
      <c r="E36" s="43" t="s">
        <v>71</v>
      </c>
      <c r="F36" s="8">
        <f t="shared" si="0"/>
        <v>271</v>
      </c>
      <c r="G36" s="8">
        <f t="shared" si="1"/>
        <v>14546</v>
      </c>
      <c r="H36" s="14">
        <v>80</v>
      </c>
      <c r="I36" s="14">
        <v>3866</v>
      </c>
      <c r="J36" s="8">
        <f t="shared" si="2"/>
        <v>26.577753334249966</v>
      </c>
      <c r="K36" s="14">
        <v>191</v>
      </c>
      <c r="L36" s="14">
        <v>10680</v>
      </c>
      <c r="M36" s="8">
        <f t="shared" si="3"/>
        <v>73.422246665750038</v>
      </c>
      <c r="N36" s="14">
        <v>0</v>
      </c>
      <c r="O36" s="14">
        <v>0</v>
      </c>
      <c r="P36" s="8">
        <f t="shared" si="4"/>
        <v>0</v>
      </c>
      <c r="Q36" s="14">
        <v>0</v>
      </c>
      <c r="R36" s="14">
        <v>0</v>
      </c>
      <c r="S36" s="8">
        <f t="shared" si="5"/>
        <v>0</v>
      </c>
      <c r="T36" s="10" t="s">
        <v>125</v>
      </c>
    </row>
    <row r="37" spans="1:20" s="3" customFormat="1">
      <c r="A37" s="47"/>
      <c r="B37" s="48"/>
      <c r="C37" s="48"/>
      <c r="D37" s="48"/>
      <c r="E37" s="44"/>
      <c r="F37" s="8">
        <f>SUM(H37+K37+N37+Q37)</f>
        <v>855</v>
      </c>
      <c r="G37" s="8">
        <f t="shared" si="1"/>
        <v>39714</v>
      </c>
      <c r="H37" s="8">
        <v>199</v>
      </c>
      <c r="I37" s="8">
        <v>11444</v>
      </c>
      <c r="J37" s="8">
        <f>SUM(I37/G37)*100</f>
        <v>28.816034647731282</v>
      </c>
      <c r="K37" s="8">
        <v>625</v>
      </c>
      <c r="L37" s="8">
        <v>24846</v>
      </c>
      <c r="M37" s="8">
        <f>SUM(L37/G37)*100</f>
        <v>62.562320592234478</v>
      </c>
      <c r="N37" s="8">
        <v>5</v>
      </c>
      <c r="O37" s="8">
        <v>553</v>
      </c>
      <c r="P37" s="8">
        <f>SUM(O37/G37)*100</f>
        <v>1.3924560608349699</v>
      </c>
      <c r="Q37" s="8">
        <v>26</v>
      </c>
      <c r="R37" s="8">
        <v>2871</v>
      </c>
      <c r="S37" s="8">
        <f>SUM(R37/G37)*100</f>
        <v>7.2291886991992751</v>
      </c>
      <c r="T37" s="10" t="s">
        <v>113</v>
      </c>
    </row>
    <row r="38" spans="1:20">
      <c r="A38" s="47"/>
      <c r="B38" s="48"/>
      <c r="C38" s="48"/>
      <c r="D38" s="48"/>
      <c r="E38" s="44"/>
      <c r="F38" s="8">
        <f>SUM(H38+K38+N38+Q38)</f>
        <v>75</v>
      </c>
      <c r="G38" s="8">
        <f t="shared" ref="G38:G67" si="6">SUM(I38+L38+O38+R38)</f>
        <v>2886</v>
      </c>
      <c r="H38" s="14">
        <v>24</v>
      </c>
      <c r="I38" s="14">
        <v>687</v>
      </c>
      <c r="J38" s="8">
        <f>SUM(I38/G38)*100</f>
        <v>23.804573804573806</v>
      </c>
      <c r="K38" s="14">
        <v>40</v>
      </c>
      <c r="L38" s="14">
        <v>1471</v>
      </c>
      <c r="M38" s="8">
        <f>SUM(L38/G38)*100</f>
        <v>50.970200970200978</v>
      </c>
      <c r="N38" s="14">
        <v>2</v>
      </c>
      <c r="O38" s="14">
        <v>332</v>
      </c>
      <c r="P38" s="8">
        <f>SUM(O38/G38)*100</f>
        <v>11.503811503811503</v>
      </c>
      <c r="Q38" s="14">
        <v>9</v>
      </c>
      <c r="R38" s="14">
        <v>396</v>
      </c>
      <c r="S38" s="8">
        <f>SUM(R38/G38)*100</f>
        <v>13.721413721413722</v>
      </c>
      <c r="T38" s="10" t="s">
        <v>115</v>
      </c>
    </row>
    <row r="39" spans="1:20" s="3" customFormat="1">
      <c r="A39" s="31">
        <v>33</v>
      </c>
      <c r="B39" s="32" t="s">
        <v>63</v>
      </c>
      <c r="C39" s="32">
        <v>201</v>
      </c>
      <c r="D39" s="32" t="s">
        <v>6</v>
      </c>
      <c r="E39" s="43" t="s">
        <v>72</v>
      </c>
      <c r="F39" s="8">
        <f t="shared" si="0"/>
        <v>221</v>
      </c>
      <c r="G39" s="8">
        <f t="shared" si="6"/>
        <v>8555</v>
      </c>
      <c r="H39" s="8">
        <v>71</v>
      </c>
      <c r="I39" s="8">
        <v>3765</v>
      </c>
      <c r="J39" s="8">
        <f t="shared" si="2"/>
        <v>44.009351256575101</v>
      </c>
      <c r="K39" s="8">
        <v>146</v>
      </c>
      <c r="L39" s="8">
        <v>4640</v>
      </c>
      <c r="M39" s="8">
        <f t="shared" si="3"/>
        <v>54.237288135593218</v>
      </c>
      <c r="N39" s="8">
        <v>4</v>
      </c>
      <c r="O39" s="8">
        <v>150</v>
      </c>
      <c r="P39" s="8">
        <f t="shared" si="4"/>
        <v>1.7533606078316772</v>
      </c>
      <c r="Q39" s="8">
        <v>0</v>
      </c>
      <c r="R39" s="8">
        <v>0</v>
      </c>
      <c r="S39" s="8">
        <f t="shared" si="5"/>
        <v>0</v>
      </c>
      <c r="T39" s="10" t="s">
        <v>125</v>
      </c>
    </row>
    <row r="40" spans="1:20" s="3" customFormat="1">
      <c r="A40" s="31"/>
      <c r="B40" s="32"/>
      <c r="C40" s="32"/>
      <c r="D40" s="32"/>
      <c r="E40" s="43"/>
      <c r="F40" s="8">
        <f>SUM(H40+K40+N40+Q40)</f>
        <v>1848</v>
      </c>
      <c r="G40" s="8">
        <f t="shared" si="6"/>
        <v>95837</v>
      </c>
      <c r="H40" s="8">
        <v>611</v>
      </c>
      <c r="I40" s="8">
        <v>33907</v>
      </c>
      <c r="J40" s="8">
        <f>SUM(I40/G40)*100</f>
        <v>35.379863726953054</v>
      </c>
      <c r="K40" s="8">
        <v>1209</v>
      </c>
      <c r="L40" s="8">
        <v>55423</v>
      </c>
      <c r="M40" s="8">
        <f>SUM(L40/G40)*100</f>
        <v>57.830483007606674</v>
      </c>
      <c r="N40" s="8">
        <v>10</v>
      </c>
      <c r="O40" s="8">
        <v>746</v>
      </c>
      <c r="P40" s="8">
        <f>SUM(O40/G40)*100</f>
        <v>0.7784050001565157</v>
      </c>
      <c r="Q40" s="8">
        <v>18</v>
      </c>
      <c r="R40" s="8">
        <v>5761</v>
      </c>
      <c r="S40" s="8">
        <f>SUM(R40/G40)*100</f>
        <v>6.0112482652837631</v>
      </c>
      <c r="T40" s="10" t="s">
        <v>114</v>
      </c>
    </row>
    <row r="41" spans="1:20" s="3" customFormat="1">
      <c r="A41" s="4">
        <v>34</v>
      </c>
      <c r="B41" s="18" t="s">
        <v>63</v>
      </c>
      <c r="C41" s="18">
        <v>203</v>
      </c>
      <c r="D41" s="18" t="s">
        <v>6</v>
      </c>
      <c r="E41" s="19" t="s">
        <v>73</v>
      </c>
      <c r="F41" s="8">
        <f t="shared" si="0"/>
        <v>1935</v>
      </c>
      <c r="G41" s="8">
        <f t="shared" si="6"/>
        <v>80487</v>
      </c>
      <c r="H41" s="8">
        <v>502</v>
      </c>
      <c r="I41" s="8">
        <v>29000</v>
      </c>
      <c r="J41" s="8">
        <f t="shared" si="2"/>
        <v>36.030663336936399</v>
      </c>
      <c r="K41" s="8">
        <v>1390</v>
      </c>
      <c r="L41" s="8">
        <v>45778</v>
      </c>
      <c r="M41" s="8">
        <f t="shared" si="3"/>
        <v>56.876265732354291</v>
      </c>
      <c r="N41" s="8">
        <v>6</v>
      </c>
      <c r="O41" s="8">
        <v>187</v>
      </c>
      <c r="P41" s="8">
        <f t="shared" si="4"/>
        <v>0.23233565668990025</v>
      </c>
      <c r="Q41" s="8">
        <v>37</v>
      </c>
      <c r="R41" s="8">
        <v>5522</v>
      </c>
      <c r="S41" s="8">
        <f t="shared" si="5"/>
        <v>6.8607352740194072</v>
      </c>
      <c r="T41" s="10"/>
    </row>
    <row r="42" spans="1:20" s="3" customFormat="1">
      <c r="A42" s="4">
        <v>35</v>
      </c>
      <c r="B42" s="18" t="s">
        <v>63</v>
      </c>
      <c r="C42" s="18">
        <v>249</v>
      </c>
      <c r="D42" s="18" t="s">
        <v>6</v>
      </c>
      <c r="E42" s="19" t="s">
        <v>74</v>
      </c>
      <c r="F42" s="8">
        <f t="shared" si="0"/>
        <v>36</v>
      </c>
      <c r="G42" s="8">
        <f t="shared" si="6"/>
        <v>3100</v>
      </c>
      <c r="H42" s="8">
        <v>21</v>
      </c>
      <c r="I42" s="8">
        <v>1082</v>
      </c>
      <c r="J42" s="8">
        <f t="shared" si="2"/>
        <v>34.903225806451616</v>
      </c>
      <c r="K42" s="8">
        <v>11</v>
      </c>
      <c r="L42" s="8">
        <v>992</v>
      </c>
      <c r="M42" s="8">
        <f t="shared" si="3"/>
        <v>32</v>
      </c>
      <c r="N42" s="8">
        <v>1</v>
      </c>
      <c r="O42" s="8">
        <v>121</v>
      </c>
      <c r="P42" s="8">
        <f t="shared" si="4"/>
        <v>3.903225806451613</v>
      </c>
      <c r="Q42" s="8">
        <v>3</v>
      </c>
      <c r="R42" s="8">
        <v>905</v>
      </c>
      <c r="S42" s="8">
        <f t="shared" si="5"/>
        <v>29.193548387096772</v>
      </c>
      <c r="T42" s="10"/>
    </row>
    <row r="43" spans="1:20" s="3" customFormat="1">
      <c r="A43" s="4">
        <v>36</v>
      </c>
      <c r="B43" s="18" t="s">
        <v>63</v>
      </c>
      <c r="C43" s="18">
        <v>225</v>
      </c>
      <c r="D43" s="18" t="s">
        <v>9</v>
      </c>
      <c r="E43" s="19" t="s">
        <v>75</v>
      </c>
      <c r="F43" s="8">
        <f t="shared" si="0"/>
        <v>25</v>
      </c>
      <c r="G43" s="8">
        <f t="shared" si="6"/>
        <v>2067</v>
      </c>
      <c r="H43" s="8">
        <v>11</v>
      </c>
      <c r="I43" s="8">
        <v>585</v>
      </c>
      <c r="J43" s="8">
        <f t="shared" si="2"/>
        <v>28.30188679245283</v>
      </c>
      <c r="K43" s="8">
        <v>11</v>
      </c>
      <c r="L43" s="8">
        <v>1108</v>
      </c>
      <c r="M43" s="8">
        <f t="shared" si="3"/>
        <v>53.604257377842281</v>
      </c>
      <c r="N43" s="14">
        <v>0</v>
      </c>
      <c r="O43" s="14">
        <v>0</v>
      </c>
      <c r="P43" s="8">
        <f t="shared" si="4"/>
        <v>0</v>
      </c>
      <c r="Q43" s="8">
        <v>3</v>
      </c>
      <c r="R43" s="8">
        <v>374</v>
      </c>
      <c r="S43" s="8">
        <f t="shared" si="5"/>
        <v>18.093855829704886</v>
      </c>
      <c r="T43" s="10"/>
    </row>
    <row r="44" spans="1:20" s="3" customFormat="1">
      <c r="A44" s="4">
        <v>37</v>
      </c>
      <c r="B44" s="18" t="s">
        <v>63</v>
      </c>
      <c r="C44" s="18">
        <v>169</v>
      </c>
      <c r="D44" s="18" t="s">
        <v>20</v>
      </c>
      <c r="E44" s="19" t="s">
        <v>76</v>
      </c>
      <c r="F44" s="8">
        <f t="shared" si="0"/>
        <v>8</v>
      </c>
      <c r="G44" s="8">
        <f t="shared" si="6"/>
        <v>146</v>
      </c>
      <c r="H44" s="8">
        <v>5</v>
      </c>
      <c r="I44" s="8">
        <v>112</v>
      </c>
      <c r="J44" s="8">
        <f t="shared" si="2"/>
        <v>76.712328767123282</v>
      </c>
      <c r="K44" s="8">
        <v>1</v>
      </c>
      <c r="L44" s="8">
        <v>16</v>
      </c>
      <c r="M44" s="8">
        <f t="shared" si="3"/>
        <v>10.95890410958904</v>
      </c>
      <c r="N44" s="8">
        <v>1</v>
      </c>
      <c r="O44" s="8">
        <v>3</v>
      </c>
      <c r="P44" s="8">
        <f t="shared" si="4"/>
        <v>2.054794520547945</v>
      </c>
      <c r="Q44" s="8">
        <v>1</v>
      </c>
      <c r="R44" s="8">
        <v>15</v>
      </c>
      <c r="S44" s="8">
        <f t="shared" si="5"/>
        <v>10.273972602739725</v>
      </c>
      <c r="T44" s="10"/>
    </row>
    <row r="45" spans="1:20">
      <c r="A45" s="11">
        <v>38</v>
      </c>
      <c r="B45" s="22" t="s">
        <v>63</v>
      </c>
      <c r="C45" s="22">
        <v>197</v>
      </c>
      <c r="D45" s="18" t="s">
        <v>20</v>
      </c>
      <c r="E45" s="19" t="s">
        <v>77</v>
      </c>
      <c r="F45" s="8">
        <f t="shared" si="0"/>
        <v>0</v>
      </c>
      <c r="G45" s="8">
        <f t="shared" si="6"/>
        <v>0</v>
      </c>
      <c r="H45" s="14">
        <v>0</v>
      </c>
      <c r="I45" s="14">
        <v>0</v>
      </c>
      <c r="J45" s="15" t="s">
        <v>118</v>
      </c>
      <c r="K45" s="14">
        <v>0</v>
      </c>
      <c r="L45" s="14">
        <v>0</v>
      </c>
      <c r="M45" s="15" t="s">
        <v>119</v>
      </c>
      <c r="N45" s="14">
        <v>0</v>
      </c>
      <c r="O45" s="14">
        <v>0</v>
      </c>
      <c r="P45" s="15" t="s">
        <v>118</v>
      </c>
      <c r="Q45" s="14">
        <v>0</v>
      </c>
      <c r="R45" s="14">
        <v>0</v>
      </c>
      <c r="S45" s="15" t="s">
        <v>119</v>
      </c>
      <c r="T45" s="16"/>
    </row>
    <row r="46" spans="1:20">
      <c r="A46" s="11">
        <v>39</v>
      </c>
      <c r="B46" s="22" t="s">
        <v>63</v>
      </c>
      <c r="C46" s="22">
        <v>170</v>
      </c>
      <c r="D46" s="18" t="s">
        <v>20</v>
      </c>
      <c r="E46" s="19" t="s">
        <v>78</v>
      </c>
      <c r="F46" s="8">
        <f t="shared" si="0"/>
        <v>1</v>
      </c>
      <c r="G46" s="8">
        <f t="shared" si="6"/>
        <v>432</v>
      </c>
      <c r="H46" s="14">
        <v>0</v>
      </c>
      <c r="I46" s="14">
        <v>0</v>
      </c>
      <c r="J46" s="8">
        <f t="shared" si="2"/>
        <v>0</v>
      </c>
      <c r="K46" s="14">
        <v>0</v>
      </c>
      <c r="L46" s="14">
        <v>0</v>
      </c>
      <c r="M46" s="8">
        <f t="shared" si="3"/>
        <v>0</v>
      </c>
      <c r="N46" s="14">
        <v>0</v>
      </c>
      <c r="O46" s="14">
        <v>0</v>
      </c>
      <c r="P46" s="8">
        <f t="shared" si="4"/>
        <v>0</v>
      </c>
      <c r="Q46" s="14">
        <v>1</v>
      </c>
      <c r="R46" s="14">
        <v>432</v>
      </c>
      <c r="S46" s="8">
        <f t="shared" si="5"/>
        <v>100</v>
      </c>
      <c r="T46" s="16"/>
    </row>
    <row r="47" spans="1:20" s="3" customFormat="1">
      <c r="A47" s="4">
        <v>40</v>
      </c>
      <c r="B47" s="18" t="s">
        <v>63</v>
      </c>
      <c r="C47" s="18">
        <v>186</v>
      </c>
      <c r="D47" s="18" t="s">
        <v>20</v>
      </c>
      <c r="E47" s="19" t="s">
        <v>79</v>
      </c>
      <c r="F47" s="8">
        <f t="shared" si="0"/>
        <v>117</v>
      </c>
      <c r="G47" s="8">
        <f t="shared" si="6"/>
        <v>4224</v>
      </c>
      <c r="H47" s="8">
        <v>48</v>
      </c>
      <c r="I47" s="8">
        <v>1840</v>
      </c>
      <c r="J47" s="8">
        <f t="shared" si="2"/>
        <v>43.560606060606062</v>
      </c>
      <c r="K47" s="8">
        <v>68</v>
      </c>
      <c r="L47" s="8">
        <v>1902</v>
      </c>
      <c r="M47" s="8">
        <f t="shared" si="3"/>
        <v>45.028409090909086</v>
      </c>
      <c r="N47" s="14">
        <v>0</v>
      </c>
      <c r="O47" s="14">
        <v>0</v>
      </c>
      <c r="P47" s="8">
        <f t="shared" si="4"/>
        <v>0</v>
      </c>
      <c r="Q47" s="8">
        <v>1</v>
      </c>
      <c r="R47" s="8">
        <v>482</v>
      </c>
      <c r="S47" s="8">
        <f t="shared" si="5"/>
        <v>11.410984848484848</v>
      </c>
      <c r="T47" s="10"/>
    </row>
    <row r="48" spans="1:20" s="3" customFormat="1">
      <c r="A48" s="4">
        <v>41</v>
      </c>
      <c r="B48" s="18" t="s">
        <v>63</v>
      </c>
      <c r="C48" s="21" t="s">
        <v>80</v>
      </c>
      <c r="D48" s="18" t="s">
        <v>20</v>
      </c>
      <c r="E48" s="19" t="s">
        <v>81</v>
      </c>
      <c r="F48" s="8">
        <f t="shared" si="0"/>
        <v>227</v>
      </c>
      <c r="G48" s="8">
        <f t="shared" si="6"/>
        <v>9383</v>
      </c>
      <c r="H48" s="8">
        <v>68</v>
      </c>
      <c r="I48" s="8">
        <v>2775</v>
      </c>
      <c r="J48" s="8">
        <f t="shared" si="2"/>
        <v>29.574762869018439</v>
      </c>
      <c r="K48" s="8">
        <v>156</v>
      </c>
      <c r="L48" s="8">
        <v>6192</v>
      </c>
      <c r="M48" s="8">
        <f t="shared" si="3"/>
        <v>65.991687093680056</v>
      </c>
      <c r="N48" s="14">
        <v>0</v>
      </c>
      <c r="O48" s="14">
        <v>0</v>
      </c>
      <c r="P48" s="8">
        <f t="shared" si="4"/>
        <v>0</v>
      </c>
      <c r="Q48" s="8">
        <v>3</v>
      </c>
      <c r="R48" s="8">
        <v>416</v>
      </c>
      <c r="S48" s="8">
        <f t="shared" si="5"/>
        <v>4.4335500373015027</v>
      </c>
      <c r="T48" s="10"/>
    </row>
    <row r="49" spans="1:20">
      <c r="A49" s="11">
        <v>42</v>
      </c>
      <c r="B49" s="22" t="s">
        <v>82</v>
      </c>
      <c r="C49" s="18">
        <v>122</v>
      </c>
      <c r="D49" s="18" t="s">
        <v>20</v>
      </c>
      <c r="E49" s="23" t="s">
        <v>83</v>
      </c>
      <c r="F49" s="8">
        <f t="shared" si="0"/>
        <v>1</v>
      </c>
      <c r="G49" s="8">
        <f t="shared" si="6"/>
        <v>138</v>
      </c>
      <c r="H49" s="14">
        <v>0</v>
      </c>
      <c r="I49" s="14">
        <v>0</v>
      </c>
      <c r="J49" s="8">
        <f t="shared" si="2"/>
        <v>0</v>
      </c>
      <c r="K49" s="14">
        <v>0</v>
      </c>
      <c r="L49" s="14">
        <v>0</v>
      </c>
      <c r="M49" s="8">
        <f t="shared" si="3"/>
        <v>0</v>
      </c>
      <c r="N49" s="14">
        <v>0</v>
      </c>
      <c r="O49" s="14">
        <v>0</v>
      </c>
      <c r="P49" s="8">
        <f t="shared" si="4"/>
        <v>0</v>
      </c>
      <c r="Q49" s="8">
        <v>1</v>
      </c>
      <c r="R49" s="8">
        <v>138</v>
      </c>
      <c r="S49" s="8">
        <f t="shared" si="5"/>
        <v>100</v>
      </c>
      <c r="T49" s="16"/>
    </row>
    <row r="50" spans="1:20" s="3" customFormat="1">
      <c r="A50" s="4">
        <v>43</v>
      </c>
      <c r="B50" s="18" t="s">
        <v>82</v>
      </c>
      <c r="C50" s="18">
        <v>189</v>
      </c>
      <c r="D50" s="18" t="s">
        <v>20</v>
      </c>
      <c r="E50" s="19" t="s">
        <v>84</v>
      </c>
      <c r="F50" s="8">
        <f t="shared" si="0"/>
        <v>53</v>
      </c>
      <c r="G50" s="8">
        <f t="shared" si="6"/>
        <v>1411</v>
      </c>
      <c r="H50" s="8">
        <v>11</v>
      </c>
      <c r="I50" s="8">
        <v>325</v>
      </c>
      <c r="J50" s="8">
        <f t="shared" si="2"/>
        <v>23.033309709425939</v>
      </c>
      <c r="K50" s="8">
        <v>42</v>
      </c>
      <c r="L50" s="8">
        <v>1086</v>
      </c>
      <c r="M50" s="8">
        <f t="shared" si="3"/>
        <v>76.966690290574064</v>
      </c>
      <c r="N50" s="14">
        <v>0</v>
      </c>
      <c r="O50" s="14">
        <v>0</v>
      </c>
      <c r="P50" s="8">
        <f t="shared" si="4"/>
        <v>0</v>
      </c>
      <c r="Q50" s="8">
        <v>0</v>
      </c>
      <c r="R50" s="8">
        <v>0</v>
      </c>
      <c r="S50" s="8">
        <f t="shared" si="5"/>
        <v>0</v>
      </c>
      <c r="T50" s="10"/>
    </row>
    <row r="51" spans="1:20" s="3" customFormat="1">
      <c r="A51" s="4">
        <v>44</v>
      </c>
      <c r="B51" s="18" t="s">
        <v>63</v>
      </c>
      <c r="C51" s="21" t="s">
        <v>85</v>
      </c>
      <c r="D51" s="18" t="s">
        <v>20</v>
      </c>
      <c r="E51" s="19" t="s">
        <v>86</v>
      </c>
      <c r="F51" s="8">
        <f t="shared" si="0"/>
        <v>111</v>
      </c>
      <c r="G51" s="8">
        <f t="shared" si="6"/>
        <v>5689</v>
      </c>
      <c r="H51" s="8">
        <v>36</v>
      </c>
      <c r="I51" s="8">
        <v>2036</v>
      </c>
      <c r="J51" s="8">
        <f t="shared" si="2"/>
        <v>35.788363508525222</v>
      </c>
      <c r="K51" s="8">
        <v>72</v>
      </c>
      <c r="L51" s="8">
        <v>2642</v>
      </c>
      <c r="M51" s="8">
        <f t="shared" si="3"/>
        <v>46.440499208999825</v>
      </c>
      <c r="N51" s="14">
        <v>0</v>
      </c>
      <c r="O51" s="14">
        <v>0</v>
      </c>
      <c r="P51" s="8">
        <f t="shared" si="4"/>
        <v>0</v>
      </c>
      <c r="Q51" s="8">
        <v>3</v>
      </c>
      <c r="R51" s="8">
        <v>1011</v>
      </c>
      <c r="S51" s="8">
        <f t="shared" si="5"/>
        <v>17.771137282474953</v>
      </c>
      <c r="T51" s="10"/>
    </row>
    <row r="52" spans="1:20" s="3" customFormat="1">
      <c r="A52" s="4">
        <v>45</v>
      </c>
      <c r="B52" s="18" t="s">
        <v>82</v>
      </c>
      <c r="C52" s="18">
        <v>114</v>
      </c>
      <c r="D52" s="18" t="s">
        <v>20</v>
      </c>
      <c r="E52" s="19" t="s">
        <v>87</v>
      </c>
      <c r="F52" s="8">
        <f t="shared" si="0"/>
        <v>155</v>
      </c>
      <c r="G52" s="8">
        <f t="shared" si="6"/>
        <v>2994</v>
      </c>
      <c r="H52" s="8">
        <v>21</v>
      </c>
      <c r="I52" s="8">
        <v>573</v>
      </c>
      <c r="J52" s="8">
        <f t="shared" si="2"/>
        <v>19.138276553106213</v>
      </c>
      <c r="K52" s="8">
        <v>133</v>
      </c>
      <c r="L52" s="8">
        <v>2213</v>
      </c>
      <c r="M52" s="8">
        <f t="shared" si="3"/>
        <v>73.914495657982641</v>
      </c>
      <c r="N52" s="14">
        <v>0</v>
      </c>
      <c r="O52" s="14">
        <v>0</v>
      </c>
      <c r="P52" s="8">
        <f t="shared" si="4"/>
        <v>0</v>
      </c>
      <c r="Q52" s="8">
        <v>1</v>
      </c>
      <c r="R52" s="8">
        <v>208</v>
      </c>
      <c r="S52" s="8">
        <f t="shared" si="5"/>
        <v>6.9472277889111558</v>
      </c>
      <c r="T52" s="10"/>
    </row>
    <row r="53" spans="1:20" s="3" customFormat="1">
      <c r="A53" s="4">
        <v>46</v>
      </c>
      <c r="B53" s="18" t="s">
        <v>82</v>
      </c>
      <c r="C53" s="18">
        <v>116</v>
      </c>
      <c r="D53" s="18" t="s">
        <v>20</v>
      </c>
      <c r="E53" s="19" t="s">
        <v>88</v>
      </c>
      <c r="F53" s="8">
        <f t="shared" si="0"/>
        <v>110</v>
      </c>
      <c r="G53" s="8">
        <f t="shared" si="6"/>
        <v>3979</v>
      </c>
      <c r="H53" s="8">
        <v>25</v>
      </c>
      <c r="I53" s="8">
        <v>1010</v>
      </c>
      <c r="J53" s="8">
        <f t="shared" si="2"/>
        <v>25.383262126162354</v>
      </c>
      <c r="K53" s="8">
        <v>84</v>
      </c>
      <c r="L53" s="8">
        <v>2832</v>
      </c>
      <c r="M53" s="8">
        <f t="shared" si="3"/>
        <v>71.173661724051271</v>
      </c>
      <c r="N53" s="14">
        <v>0</v>
      </c>
      <c r="O53" s="14">
        <v>0</v>
      </c>
      <c r="P53" s="8">
        <f t="shared" si="4"/>
        <v>0</v>
      </c>
      <c r="Q53" s="8">
        <v>1</v>
      </c>
      <c r="R53" s="8">
        <v>137</v>
      </c>
      <c r="S53" s="8">
        <f t="shared" si="5"/>
        <v>3.4430761497863784</v>
      </c>
      <c r="T53" s="10"/>
    </row>
    <row r="54" spans="1:20" s="3" customFormat="1">
      <c r="A54" s="4">
        <v>47</v>
      </c>
      <c r="B54" s="18" t="s">
        <v>82</v>
      </c>
      <c r="C54" s="18">
        <v>115</v>
      </c>
      <c r="D54" s="18" t="s">
        <v>20</v>
      </c>
      <c r="E54" s="19" t="s">
        <v>89</v>
      </c>
      <c r="F54" s="8">
        <f t="shared" si="0"/>
        <v>20</v>
      </c>
      <c r="G54" s="8">
        <f t="shared" si="6"/>
        <v>1499</v>
      </c>
      <c r="H54" s="8">
        <v>8</v>
      </c>
      <c r="I54" s="8">
        <v>311</v>
      </c>
      <c r="J54" s="8">
        <f t="shared" si="2"/>
        <v>20.747164776517678</v>
      </c>
      <c r="K54" s="8">
        <v>12</v>
      </c>
      <c r="L54" s="8">
        <v>1188</v>
      </c>
      <c r="M54" s="8">
        <f t="shared" si="3"/>
        <v>79.252835223482322</v>
      </c>
      <c r="N54" s="14">
        <v>0</v>
      </c>
      <c r="O54" s="14">
        <v>0</v>
      </c>
      <c r="P54" s="8">
        <f t="shared" si="4"/>
        <v>0</v>
      </c>
      <c r="Q54" s="8">
        <v>0</v>
      </c>
      <c r="R54" s="8">
        <v>0</v>
      </c>
      <c r="S54" s="8">
        <f t="shared" si="5"/>
        <v>0</v>
      </c>
      <c r="T54" s="10"/>
    </row>
    <row r="55" spans="1:20" s="3" customFormat="1">
      <c r="A55" s="4">
        <v>48</v>
      </c>
      <c r="B55" s="18" t="s">
        <v>82</v>
      </c>
      <c r="C55" s="18">
        <v>113</v>
      </c>
      <c r="D55" s="18" t="s">
        <v>20</v>
      </c>
      <c r="E55" s="19" t="s">
        <v>90</v>
      </c>
      <c r="F55" s="8">
        <f t="shared" si="0"/>
        <v>60</v>
      </c>
      <c r="G55" s="8">
        <f t="shared" si="6"/>
        <v>2114</v>
      </c>
      <c r="H55" s="8">
        <v>21</v>
      </c>
      <c r="I55" s="8">
        <v>605</v>
      </c>
      <c r="J55" s="8">
        <f t="shared" si="2"/>
        <v>28.618732261116371</v>
      </c>
      <c r="K55" s="8">
        <v>37</v>
      </c>
      <c r="L55" s="8">
        <v>1289</v>
      </c>
      <c r="M55" s="8">
        <f t="shared" si="3"/>
        <v>60.974456007568591</v>
      </c>
      <c r="N55" s="8">
        <v>1</v>
      </c>
      <c r="O55" s="8">
        <v>37</v>
      </c>
      <c r="P55" s="8">
        <f t="shared" si="4"/>
        <v>1.7502365184484387</v>
      </c>
      <c r="Q55" s="8">
        <v>1</v>
      </c>
      <c r="R55" s="8">
        <v>183</v>
      </c>
      <c r="S55" s="8">
        <f t="shared" si="5"/>
        <v>8.6565752128666027</v>
      </c>
      <c r="T55" s="10"/>
    </row>
    <row r="56" spans="1:20" s="3" customFormat="1">
      <c r="A56" s="4">
        <v>49</v>
      </c>
      <c r="B56" s="18" t="s">
        <v>82</v>
      </c>
      <c r="C56" s="18">
        <v>112</v>
      </c>
      <c r="D56" s="18" t="s">
        <v>20</v>
      </c>
      <c r="E56" s="19" t="s">
        <v>124</v>
      </c>
      <c r="F56" s="8">
        <f t="shared" si="0"/>
        <v>125</v>
      </c>
      <c r="G56" s="8">
        <f t="shared" si="6"/>
        <v>4490</v>
      </c>
      <c r="H56" s="8">
        <v>35</v>
      </c>
      <c r="I56" s="8">
        <v>1285</v>
      </c>
      <c r="J56" s="8">
        <f t="shared" si="2"/>
        <v>28.619153674832965</v>
      </c>
      <c r="K56" s="8">
        <v>88</v>
      </c>
      <c r="L56" s="8">
        <v>2834</v>
      </c>
      <c r="M56" s="8">
        <f t="shared" si="3"/>
        <v>63.118040089086861</v>
      </c>
      <c r="N56" s="14">
        <v>0</v>
      </c>
      <c r="O56" s="14">
        <v>0</v>
      </c>
      <c r="P56" s="8">
        <f t="shared" si="4"/>
        <v>0</v>
      </c>
      <c r="Q56" s="8">
        <v>2</v>
      </c>
      <c r="R56" s="8">
        <v>371</v>
      </c>
      <c r="S56" s="8">
        <f t="shared" si="5"/>
        <v>8.2628062360801771</v>
      </c>
      <c r="T56" s="10"/>
    </row>
    <row r="57" spans="1:20">
      <c r="A57" s="11">
        <v>50</v>
      </c>
      <c r="B57" s="22" t="s">
        <v>82</v>
      </c>
      <c r="C57" s="18">
        <v>182</v>
      </c>
      <c r="D57" s="18" t="s">
        <v>20</v>
      </c>
      <c r="E57" s="23" t="s">
        <v>91</v>
      </c>
      <c r="F57" s="8">
        <f t="shared" si="0"/>
        <v>0</v>
      </c>
      <c r="G57" s="8">
        <f t="shared" si="6"/>
        <v>0</v>
      </c>
      <c r="H57" s="14">
        <v>0</v>
      </c>
      <c r="I57" s="14">
        <v>0</v>
      </c>
      <c r="J57" s="15" t="s">
        <v>118</v>
      </c>
      <c r="K57" s="14">
        <v>0</v>
      </c>
      <c r="L57" s="14">
        <v>0</v>
      </c>
      <c r="M57" s="15" t="s">
        <v>119</v>
      </c>
      <c r="N57" s="14">
        <v>0</v>
      </c>
      <c r="O57" s="14">
        <v>0</v>
      </c>
      <c r="P57" s="15" t="s">
        <v>118</v>
      </c>
      <c r="Q57" s="8">
        <v>0</v>
      </c>
      <c r="R57" s="8">
        <v>0</v>
      </c>
      <c r="S57" s="15" t="s">
        <v>119</v>
      </c>
      <c r="T57" s="16"/>
    </row>
    <row r="58" spans="1:20" s="3" customFormat="1">
      <c r="A58" s="4">
        <v>51</v>
      </c>
      <c r="B58" s="18" t="s">
        <v>82</v>
      </c>
      <c r="C58" s="18">
        <v>100</v>
      </c>
      <c r="D58" s="18" t="s">
        <v>20</v>
      </c>
      <c r="E58" s="19" t="s">
        <v>92</v>
      </c>
      <c r="F58" s="8">
        <f t="shared" si="0"/>
        <v>162</v>
      </c>
      <c r="G58" s="8">
        <f t="shared" si="6"/>
        <v>5125</v>
      </c>
      <c r="H58" s="8">
        <v>57</v>
      </c>
      <c r="I58" s="8">
        <v>1495</v>
      </c>
      <c r="J58" s="8">
        <f t="shared" si="2"/>
        <v>29.170731707317071</v>
      </c>
      <c r="K58" s="8">
        <v>101</v>
      </c>
      <c r="L58" s="8">
        <v>3364</v>
      </c>
      <c r="M58" s="8">
        <f t="shared" si="3"/>
        <v>65.639024390243904</v>
      </c>
      <c r="N58" s="8">
        <v>3</v>
      </c>
      <c r="O58" s="8">
        <v>100</v>
      </c>
      <c r="P58" s="8">
        <f t="shared" si="4"/>
        <v>1.9512195121951219</v>
      </c>
      <c r="Q58" s="8">
        <v>1</v>
      </c>
      <c r="R58" s="8">
        <v>166</v>
      </c>
      <c r="S58" s="8">
        <f t="shared" si="5"/>
        <v>3.2390243902439027</v>
      </c>
      <c r="T58" s="10"/>
    </row>
    <row r="59" spans="1:20" s="3" customFormat="1">
      <c r="A59" s="4">
        <v>52</v>
      </c>
      <c r="B59" s="18" t="s">
        <v>63</v>
      </c>
      <c r="C59" s="21" t="s">
        <v>93</v>
      </c>
      <c r="D59" s="18" t="s">
        <v>20</v>
      </c>
      <c r="E59" s="19" t="s">
        <v>94</v>
      </c>
      <c r="F59" s="8">
        <f t="shared" si="0"/>
        <v>64</v>
      </c>
      <c r="G59" s="8">
        <f t="shared" si="6"/>
        <v>4400</v>
      </c>
      <c r="H59" s="8">
        <v>43</v>
      </c>
      <c r="I59" s="8">
        <v>1330</v>
      </c>
      <c r="J59" s="8">
        <f t="shared" si="2"/>
        <v>30.227272727272727</v>
      </c>
      <c r="K59" s="8">
        <v>13</v>
      </c>
      <c r="L59" s="8">
        <v>678</v>
      </c>
      <c r="M59" s="8">
        <f t="shared" si="3"/>
        <v>15.409090909090908</v>
      </c>
      <c r="N59" s="8">
        <v>1</v>
      </c>
      <c r="O59" s="8">
        <v>44</v>
      </c>
      <c r="P59" s="8">
        <f t="shared" si="4"/>
        <v>1</v>
      </c>
      <c r="Q59" s="8">
        <v>7</v>
      </c>
      <c r="R59" s="8">
        <v>2348</v>
      </c>
      <c r="S59" s="8">
        <f t="shared" si="5"/>
        <v>53.363636363636367</v>
      </c>
      <c r="T59" s="10"/>
    </row>
    <row r="60" spans="1:20" s="3" customFormat="1">
      <c r="A60" s="4">
        <v>53</v>
      </c>
      <c r="B60" s="18" t="s">
        <v>82</v>
      </c>
      <c r="C60" s="18">
        <v>105</v>
      </c>
      <c r="D60" s="18" t="s">
        <v>20</v>
      </c>
      <c r="E60" s="19" t="s">
        <v>95</v>
      </c>
      <c r="F60" s="8">
        <f t="shared" si="0"/>
        <v>44</v>
      </c>
      <c r="G60" s="8">
        <f t="shared" si="6"/>
        <v>2731</v>
      </c>
      <c r="H60" s="8">
        <v>13</v>
      </c>
      <c r="I60" s="8">
        <v>266</v>
      </c>
      <c r="J60" s="8">
        <f t="shared" si="2"/>
        <v>9.7400219699743698</v>
      </c>
      <c r="K60" s="8">
        <v>30</v>
      </c>
      <c r="L60" s="8">
        <v>2145</v>
      </c>
      <c r="M60" s="8">
        <f t="shared" si="3"/>
        <v>78.542658366898578</v>
      </c>
      <c r="N60" s="8">
        <v>1</v>
      </c>
      <c r="O60" s="8">
        <v>320</v>
      </c>
      <c r="P60" s="8">
        <f t="shared" si="4"/>
        <v>11.717319663127061</v>
      </c>
      <c r="Q60" s="8">
        <v>0</v>
      </c>
      <c r="R60" s="8">
        <v>0</v>
      </c>
      <c r="S60" s="8">
        <f t="shared" si="5"/>
        <v>0</v>
      </c>
      <c r="T60" s="10"/>
    </row>
    <row r="61" spans="1:20" s="3" customFormat="1">
      <c r="A61" s="4">
        <v>54</v>
      </c>
      <c r="B61" s="18" t="s">
        <v>82</v>
      </c>
      <c r="C61" s="18">
        <v>83</v>
      </c>
      <c r="D61" s="18" t="s">
        <v>20</v>
      </c>
      <c r="E61" s="19" t="s">
        <v>96</v>
      </c>
      <c r="F61" s="8">
        <f t="shared" si="0"/>
        <v>7</v>
      </c>
      <c r="G61" s="8">
        <f t="shared" si="6"/>
        <v>378</v>
      </c>
      <c r="H61" s="8">
        <v>1</v>
      </c>
      <c r="I61" s="8">
        <v>164</v>
      </c>
      <c r="J61" s="8">
        <f t="shared" si="2"/>
        <v>43.386243386243386</v>
      </c>
      <c r="K61" s="8">
        <v>6</v>
      </c>
      <c r="L61" s="8">
        <v>214</v>
      </c>
      <c r="M61" s="8">
        <f t="shared" si="3"/>
        <v>56.613756613756614</v>
      </c>
      <c r="N61" s="14">
        <v>0</v>
      </c>
      <c r="O61" s="14">
        <v>0</v>
      </c>
      <c r="P61" s="8">
        <f t="shared" si="4"/>
        <v>0</v>
      </c>
      <c r="Q61" s="8">
        <v>0</v>
      </c>
      <c r="R61" s="8">
        <v>0</v>
      </c>
      <c r="S61" s="8">
        <f t="shared" si="5"/>
        <v>0</v>
      </c>
      <c r="T61" s="10"/>
    </row>
    <row r="62" spans="1:20" s="3" customFormat="1">
      <c r="A62" s="4">
        <v>55</v>
      </c>
      <c r="B62" s="18" t="s">
        <v>82</v>
      </c>
      <c r="C62" s="18">
        <v>111</v>
      </c>
      <c r="D62" s="18" t="s">
        <v>20</v>
      </c>
      <c r="E62" s="19" t="s">
        <v>97</v>
      </c>
      <c r="F62" s="8">
        <f t="shared" si="0"/>
        <v>15</v>
      </c>
      <c r="G62" s="8">
        <f t="shared" si="6"/>
        <v>1213</v>
      </c>
      <c r="H62" s="8">
        <v>5</v>
      </c>
      <c r="I62" s="8">
        <v>236</v>
      </c>
      <c r="J62" s="8">
        <f t="shared" si="2"/>
        <v>19.455894476504536</v>
      </c>
      <c r="K62" s="8">
        <v>8</v>
      </c>
      <c r="L62" s="8">
        <v>373</v>
      </c>
      <c r="M62" s="8">
        <f t="shared" si="3"/>
        <v>30.750206100577081</v>
      </c>
      <c r="N62" s="14">
        <v>0</v>
      </c>
      <c r="O62" s="14">
        <v>0</v>
      </c>
      <c r="P62" s="8">
        <f t="shared" si="4"/>
        <v>0</v>
      </c>
      <c r="Q62" s="8">
        <v>2</v>
      </c>
      <c r="R62" s="8">
        <v>604</v>
      </c>
      <c r="S62" s="8">
        <f t="shared" si="5"/>
        <v>49.793899422918386</v>
      </c>
      <c r="T62" s="10"/>
    </row>
    <row r="63" spans="1:20" s="3" customFormat="1">
      <c r="A63" s="4">
        <v>56</v>
      </c>
      <c r="B63" s="18" t="s">
        <v>82</v>
      </c>
      <c r="C63" s="18">
        <v>124</v>
      </c>
      <c r="D63" s="18" t="s">
        <v>20</v>
      </c>
      <c r="E63" s="19" t="s">
        <v>98</v>
      </c>
      <c r="F63" s="8">
        <f t="shared" si="0"/>
        <v>5</v>
      </c>
      <c r="G63" s="8">
        <f t="shared" si="6"/>
        <v>266</v>
      </c>
      <c r="H63" s="8">
        <v>3</v>
      </c>
      <c r="I63" s="8">
        <v>111</v>
      </c>
      <c r="J63" s="8">
        <f t="shared" si="2"/>
        <v>41.729323308270679</v>
      </c>
      <c r="K63" s="8">
        <v>1</v>
      </c>
      <c r="L63" s="8">
        <v>26</v>
      </c>
      <c r="M63" s="8">
        <f t="shared" si="3"/>
        <v>9.7744360902255636</v>
      </c>
      <c r="N63" s="14">
        <v>0</v>
      </c>
      <c r="O63" s="14">
        <v>0</v>
      </c>
      <c r="P63" s="8">
        <f t="shared" si="4"/>
        <v>0</v>
      </c>
      <c r="Q63" s="8">
        <v>1</v>
      </c>
      <c r="R63" s="8">
        <v>129</v>
      </c>
      <c r="S63" s="8">
        <f t="shared" si="5"/>
        <v>48.496240601503757</v>
      </c>
      <c r="T63" s="10"/>
    </row>
    <row r="64" spans="1:20" s="3" customFormat="1">
      <c r="A64" s="4">
        <v>57</v>
      </c>
      <c r="B64" s="18" t="s">
        <v>82</v>
      </c>
      <c r="C64" s="18">
        <v>123</v>
      </c>
      <c r="D64" s="18" t="s">
        <v>20</v>
      </c>
      <c r="E64" s="19" t="s">
        <v>99</v>
      </c>
      <c r="F64" s="8">
        <f t="shared" si="0"/>
        <v>6</v>
      </c>
      <c r="G64" s="8">
        <f t="shared" si="6"/>
        <v>205</v>
      </c>
      <c r="H64" s="8">
        <v>3</v>
      </c>
      <c r="I64" s="8">
        <v>163</v>
      </c>
      <c r="J64" s="8">
        <f t="shared" si="2"/>
        <v>79.512195121951223</v>
      </c>
      <c r="K64" s="8">
        <v>3</v>
      </c>
      <c r="L64" s="8">
        <v>42</v>
      </c>
      <c r="M64" s="8">
        <f t="shared" si="3"/>
        <v>20.487804878048781</v>
      </c>
      <c r="N64" s="14">
        <v>0</v>
      </c>
      <c r="O64" s="14">
        <v>0</v>
      </c>
      <c r="P64" s="8">
        <f t="shared" si="4"/>
        <v>0</v>
      </c>
      <c r="Q64" s="8">
        <v>0</v>
      </c>
      <c r="R64" s="8">
        <v>0</v>
      </c>
      <c r="S64" s="8">
        <f t="shared" si="5"/>
        <v>0</v>
      </c>
      <c r="T64" s="10"/>
    </row>
    <row r="65" spans="1:20" s="3" customFormat="1">
      <c r="A65" s="4">
        <v>58</v>
      </c>
      <c r="B65" s="18" t="s">
        <v>82</v>
      </c>
      <c r="C65" s="18" t="s">
        <v>100</v>
      </c>
      <c r="D65" s="18" t="s">
        <v>20</v>
      </c>
      <c r="E65" s="19" t="s">
        <v>101</v>
      </c>
      <c r="F65" s="8">
        <f t="shared" si="0"/>
        <v>15</v>
      </c>
      <c r="G65" s="8">
        <f t="shared" si="6"/>
        <v>928</v>
      </c>
      <c r="H65" s="8">
        <v>7</v>
      </c>
      <c r="I65" s="8">
        <v>522</v>
      </c>
      <c r="J65" s="8">
        <f t="shared" si="2"/>
        <v>56.25</v>
      </c>
      <c r="K65" s="8">
        <v>7</v>
      </c>
      <c r="L65" s="8">
        <v>103</v>
      </c>
      <c r="M65" s="8">
        <f t="shared" si="3"/>
        <v>11.099137931034484</v>
      </c>
      <c r="N65" s="14">
        <v>0</v>
      </c>
      <c r="O65" s="14">
        <v>0</v>
      </c>
      <c r="P65" s="8">
        <f t="shared" si="4"/>
        <v>0</v>
      </c>
      <c r="Q65" s="8">
        <v>1</v>
      </c>
      <c r="R65" s="8">
        <v>303</v>
      </c>
      <c r="S65" s="8">
        <f t="shared" si="5"/>
        <v>32.650862068965516</v>
      </c>
      <c r="T65" s="10"/>
    </row>
    <row r="66" spans="1:20" s="3" customFormat="1">
      <c r="A66" s="4">
        <v>59</v>
      </c>
      <c r="B66" s="18" t="s">
        <v>82</v>
      </c>
      <c r="C66" s="18">
        <v>125</v>
      </c>
      <c r="D66" s="18" t="s">
        <v>20</v>
      </c>
      <c r="E66" s="19" t="s">
        <v>102</v>
      </c>
      <c r="F66" s="8">
        <f t="shared" si="0"/>
        <v>15</v>
      </c>
      <c r="G66" s="8">
        <f t="shared" si="6"/>
        <v>1471</v>
      </c>
      <c r="H66" s="8">
        <v>2</v>
      </c>
      <c r="I66" s="8">
        <v>377</v>
      </c>
      <c r="J66" s="8">
        <f t="shared" si="2"/>
        <v>25.628823929299799</v>
      </c>
      <c r="K66" s="8">
        <v>12</v>
      </c>
      <c r="L66" s="8">
        <v>764</v>
      </c>
      <c r="M66" s="8">
        <f t="shared" si="3"/>
        <v>51.937457511896667</v>
      </c>
      <c r="N66" s="14">
        <v>0</v>
      </c>
      <c r="O66" s="14">
        <v>0</v>
      </c>
      <c r="P66" s="8">
        <f t="shared" si="4"/>
        <v>0</v>
      </c>
      <c r="Q66" s="8">
        <v>1</v>
      </c>
      <c r="R66" s="8">
        <v>330</v>
      </c>
      <c r="S66" s="8">
        <f t="shared" si="5"/>
        <v>22.433718558803534</v>
      </c>
      <c r="T66" s="10"/>
    </row>
    <row r="67" spans="1:20">
      <c r="A67" s="11">
        <v>60</v>
      </c>
      <c r="B67" s="22" t="s">
        <v>82</v>
      </c>
      <c r="C67" s="18">
        <v>139</v>
      </c>
      <c r="D67" s="18" t="s">
        <v>20</v>
      </c>
      <c r="E67" s="23" t="s">
        <v>103</v>
      </c>
      <c r="F67" s="8">
        <f t="shared" si="0"/>
        <v>0</v>
      </c>
      <c r="G67" s="8">
        <f t="shared" si="6"/>
        <v>0</v>
      </c>
      <c r="H67" s="14">
        <v>0</v>
      </c>
      <c r="I67" s="14">
        <v>0</v>
      </c>
      <c r="J67" s="15" t="s">
        <v>118</v>
      </c>
      <c r="K67" s="14">
        <v>0</v>
      </c>
      <c r="L67" s="14">
        <v>0</v>
      </c>
      <c r="M67" s="15" t="s">
        <v>119</v>
      </c>
      <c r="N67" s="14">
        <v>0</v>
      </c>
      <c r="O67" s="14">
        <v>0</v>
      </c>
      <c r="P67" s="15" t="s">
        <v>118</v>
      </c>
      <c r="Q67" s="8">
        <v>0</v>
      </c>
      <c r="R67" s="8">
        <v>0</v>
      </c>
      <c r="S67" s="15" t="s">
        <v>119</v>
      </c>
      <c r="T67" s="16"/>
    </row>
    <row r="68" spans="1:20">
      <c r="A68" s="11"/>
      <c r="B68" s="22"/>
      <c r="C68" s="22"/>
      <c r="D68" s="22"/>
      <c r="E68" s="23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6"/>
    </row>
    <row r="69" spans="1:20" ht="14.25" thickBot="1">
      <c r="A69" s="37" t="s">
        <v>116</v>
      </c>
      <c r="B69" s="38"/>
      <c r="C69" s="38"/>
      <c r="D69" s="39"/>
      <c r="E69" s="40"/>
      <c r="F69" s="24">
        <f>SUM(F5:F67)</f>
        <v>8101</v>
      </c>
      <c r="G69" s="24">
        <f t="shared" ref="G69:R69" si="7">SUM(G5:G67)</f>
        <v>364040</v>
      </c>
      <c r="H69" s="24">
        <f t="shared" si="7"/>
        <v>2455</v>
      </c>
      <c r="I69" s="24">
        <f t="shared" si="7"/>
        <v>124873</v>
      </c>
      <c r="J69" s="24">
        <f t="shared" si="2"/>
        <v>34.301999780243932</v>
      </c>
      <c r="K69" s="24">
        <f t="shared" si="7"/>
        <v>5388</v>
      </c>
      <c r="L69" s="24">
        <f t="shared" si="7"/>
        <v>199692</v>
      </c>
      <c r="M69" s="24">
        <f>SUM(L69/G69)*100</f>
        <v>54.854411603120532</v>
      </c>
      <c r="N69" s="24">
        <f t="shared" si="7"/>
        <v>78</v>
      </c>
      <c r="O69" s="24">
        <f t="shared" si="7"/>
        <v>4284</v>
      </c>
      <c r="P69" s="24">
        <f>SUM(O69/G69)*100</f>
        <v>1.1767937589275903</v>
      </c>
      <c r="Q69" s="24">
        <f t="shared" si="7"/>
        <v>180</v>
      </c>
      <c r="R69" s="24">
        <f t="shared" si="7"/>
        <v>35191</v>
      </c>
      <c r="S69" s="24">
        <f>SUM(R69/G69)*100</f>
        <v>9.666794857707945</v>
      </c>
      <c r="T69" s="25"/>
    </row>
  </sheetData>
  <mergeCells count="23">
    <mergeCell ref="T2:T4"/>
    <mergeCell ref="A36:A38"/>
    <mergeCell ref="B36:B38"/>
    <mergeCell ref="C36:C38"/>
    <mergeCell ref="D36:D38"/>
    <mergeCell ref="C2:C4"/>
    <mergeCell ref="B2:B4"/>
    <mergeCell ref="A69:E69"/>
    <mergeCell ref="Q2:S3"/>
    <mergeCell ref="H3:J3"/>
    <mergeCell ref="K3:M3"/>
    <mergeCell ref="E2:E4"/>
    <mergeCell ref="D2:D4"/>
    <mergeCell ref="H2:M2"/>
    <mergeCell ref="D39:D40"/>
    <mergeCell ref="E39:E40"/>
    <mergeCell ref="E36:E38"/>
    <mergeCell ref="A39:A40"/>
    <mergeCell ref="B39:B40"/>
    <mergeCell ref="C39:C40"/>
    <mergeCell ref="A2:A4"/>
    <mergeCell ref="F2:G3"/>
    <mergeCell ref="N2:P3"/>
  </mergeCells>
  <phoneticPr fontId="2"/>
  <pageMargins left="1.1023622047244095" right="0.70866141732283472" top="0.74803149606299213" bottom="0.74803149606299213" header="0.31496062992125984" footer="0.31496062992125984"/>
  <pageSetup paperSize="9" scale="5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表7</vt:lpstr>
      <vt:lpstr>表7!Print_Titles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hpnote02</dc:creator>
  <cp:lastModifiedBy>忍澤 成視</cp:lastModifiedBy>
  <cp:lastPrinted>2012-07-26T03:58:38Z</cp:lastPrinted>
  <dcterms:created xsi:type="dcterms:W3CDTF">2011-12-15T01:30:40Z</dcterms:created>
  <dcterms:modified xsi:type="dcterms:W3CDTF">2013-02-06T03:27:55Z</dcterms:modified>
</cp:coreProperties>
</file>