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990" windowWidth="7920" windowHeight="11640"/>
  </bookViews>
  <sheets>
    <sheet name="Tab.4中世遺物集計表" sheetId="4" r:id="rId1"/>
  </sheets>
  <definedNames>
    <definedName name="_xlnm._FilterDatabase" localSheetId="0" hidden="1">Tab.4中世遺物集計表!$A$3:$N$63</definedName>
  </definedNames>
  <calcPr calcId="145621"/>
</workbook>
</file>

<file path=xl/calcChain.xml><?xml version="1.0" encoding="utf-8"?>
<calcChain xmlns="http://schemas.openxmlformats.org/spreadsheetml/2006/main">
  <c r="E60" i="4" l="1"/>
  <c r="E34" i="4"/>
  <c r="E32" i="4"/>
  <c r="E30" i="4"/>
  <c r="E27" i="4"/>
  <c r="E20" i="4"/>
  <c r="E13" i="4"/>
  <c r="E10" i="4"/>
  <c r="E4" i="4"/>
  <c r="D30" i="4"/>
  <c r="D32" i="4"/>
  <c r="D60" i="4"/>
  <c r="D34" i="4"/>
  <c r="D27" i="4"/>
  <c r="D20" i="4"/>
  <c r="D13" i="4"/>
  <c r="D10" i="4"/>
  <c r="D4" i="4"/>
  <c r="E62" i="4" l="1"/>
  <c r="D62" i="4"/>
</calcChain>
</file>

<file path=xl/sharedStrings.xml><?xml version="1.0" encoding="utf-8"?>
<sst xmlns="http://schemas.openxmlformats.org/spreadsheetml/2006/main" count="155" uniqueCount="127">
  <si>
    <t>産地</t>
    <rPh sb="0" eb="2">
      <t>サンチ</t>
    </rPh>
    <phoneticPr fontId="3"/>
  </si>
  <si>
    <t>器種</t>
    <rPh sb="0" eb="2">
      <t>キシュ</t>
    </rPh>
    <phoneticPr fontId="3"/>
  </si>
  <si>
    <t>分類</t>
    <rPh sb="0" eb="2">
      <t>ブンルイ</t>
    </rPh>
    <phoneticPr fontId="3"/>
  </si>
  <si>
    <t>点数</t>
    <rPh sb="0" eb="2">
      <t>テンスウ</t>
    </rPh>
    <phoneticPr fontId="3"/>
  </si>
  <si>
    <t>出土遺構等</t>
    <rPh sb="0" eb="2">
      <t>シュツド</t>
    </rPh>
    <rPh sb="2" eb="4">
      <t>イコウ</t>
    </rPh>
    <rPh sb="4" eb="5">
      <t>ナド</t>
    </rPh>
    <phoneticPr fontId="3"/>
  </si>
  <si>
    <t>在地</t>
    <rPh sb="0" eb="2">
      <t>ザイチ</t>
    </rPh>
    <phoneticPr fontId="3"/>
  </si>
  <si>
    <t>炮烙</t>
    <rPh sb="0" eb="2">
      <t>ホウラク</t>
    </rPh>
    <phoneticPr fontId="3"/>
  </si>
  <si>
    <t>鍔釜</t>
    <rPh sb="0" eb="1">
      <t>ツバ</t>
    </rPh>
    <rPh sb="1" eb="2">
      <t>カマ</t>
    </rPh>
    <phoneticPr fontId="3"/>
  </si>
  <si>
    <t>擂鉢</t>
    <rPh sb="0" eb="1">
      <t>ス</t>
    </rPh>
    <rPh sb="1" eb="2">
      <t>ハチ</t>
    </rPh>
    <phoneticPr fontId="3"/>
  </si>
  <si>
    <t>内耳鍋</t>
    <rPh sb="0" eb="2">
      <t>ナイジ</t>
    </rPh>
    <rPh sb="2" eb="3">
      <t>ナベ</t>
    </rPh>
    <phoneticPr fontId="3"/>
  </si>
  <si>
    <t>SD29</t>
  </si>
  <si>
    <t>SM10</t>
    <phoneticPr fontId="3"/>
  </si>
  <si>
    <t>49トレ</t>
    <phoneticPr fontId="3"/>
  </si>
  <si>
    <t>擂鉢</t>
    <rPh sb="0" eb="2">
      <t>スリバチ</t>
    </rPh>
    <phoneticPr fontId="1"/>
  </si>
  <si>
    <t>SD16</t>
    <phoneticPr fontId="3"/>
  </si>
  <si>
    <t>志戸呂</t>
    <rPh sb="0" eb="1">
      <t>シ</t>
    </rPh>
    <rPh sb="1" eb="2">
      <t>ト</t>
    </rPh>
    <rPh sb="2" eb="3">
      <t>ロ</t>
    </rPh>
    <phoneticPr fontId="3"/>
  </si>
  <si>
    <t>皿</t>
    <rPh sb="0" eb="1">
      <t>サラ</t>
    </rPh>
    <phoneticPr fontId="3"/>
  </si>
  <si>
    <t>SM11･SD25</t>
    <phoneticPr fontId="3"/>
  </si>
  <si>
    <t>徳利</t>
    <rPh sb="0" eb="2">
      <t>トックリ</t>
    </rPh>
    <phoneticPr fontId="3"/>
  </si>
  <si>
    <t>36トレ</t>
    <phoneticPr fontId="3"/>
  </si>
  <si>
    <t>瀬戸系</t>
    <rPh sb="0" eb="2">
      <t>セト</t>
    </rPh>
    <rPh sb="2" eb="3">
      <t>ケイ</t>
    </rPh>
    <phoneticPr fontId="3"/>
  </si>
  <si>
    <t>鉢</t>
    <rPh sb="0" eb="1">
      <t>ハチ</t>
    </rPh>
    <phoneticPr fontId="1"/>
  </si>
  <si>
    <t>SD22</t>
  </si>
  <si>
    <t>SD22</t>
    <phoneticPr fontId="3"/>
  </si>
  <si>
    <t>丸碗</t>
    <rPh sb="0" eb="1">
      <t>マル</t>
    </rPh>
    <rPh sb="1" eb="2">
      <t>ワン</t>
    </rPh>
    <phoneticPr fontId="1"/>
  </si>
  <si>
    <t>輪禿皿</t>
    <rPh sb="0" eb="1">
      <t>ワ</t>
    </rPh>
    <rPh sb="1" eb="2">
      <t>ハゲ</t>
    </rPh>
    <rPh sb="2" eb="3">
      <t>サラ</t>
    </rPh>
    <phoneticPr fontId="1"/>
  </si>
  <si>
    <t>37トレ</t>
    <phoneticPr fontId="3"/>
  </si>
  <si>
    <t>菊皿</t>
    <rPh sb="0" eb="1">
      <t>キク</t>
    </rPh>
    <rPh sb="1" eb="2">
      <t>サラ</t>
    </rPh>
    <phoneticPr fontId="1"/>
  </si>
  <si>
    <t>36トレ</t>
    <phoneticPr fontId="1"/>
  </si>
  <si>
    <t>汁次</t>
    <rPh sb="0" eb="1">
      <t>シル</t>
    </rPh>
    <rPh sb="1" eb="2">
      <t>ツギ</t>
    </rPh>
    <phoneticPr fontId="1"/>
  </si>
  <si>
    <t>9トレ</t>
    <phoneticPr fontId="1"/>
  </si>
  <si>
    <t>皿類</t>
    <rPh sb="0" eb="1">
      <t>サラ</t>
    </rPh>
    <rPh sb="1" eb="2">
      <t>ルイ</t>
    </rPh>
    <phoneticPr fontId="1"/>
  </si>
  <si>
    <t>1一括</t>
    <rPh sb="1" eb="3">
      <t>イッカツ</t>
    </rPh>
    <phoneticPr fontId="1"/>
  </si>
  <si>
    <t>片口鉢Ⅰ類</t>
    <rPh sb="0" eb="1">
      <t>カタ</t>
    </rPh>
    <rPh sb="1" eb="2">
      <t>クチ</t>
    </rPh>
    <rPh sb="2" eb="3">
      <t>ハチ</t>
    </rPh>
    <rPh sb="4" eb="5">
      <t>ルイ</t>
    </rPh>
    <phoneticPr fontId="1"/>
  </si>
  <si>
    <t>甕</t>
    <rPh sb="0" eb="1">
      <t>カメ</t>
    </rPh>
    <phoneticPr fontId="1"/>
  </si>
  <si>
    <t>SM9･SD25･49トレ</t>
    <phoneticPr fontId="3"/>
  </si>
  <si>
    <t>広口壺</t>
    <rPh sb="0" eb="2">
      <t>ヒロクチ</t>
    </rPh>
    <rPh sb="2" eb="3">
      <t>ツボ</t>
    </rPh>
    <phoneticPr fontId="3"/>
  </si>
  <si>
    <t>SD40</t>
    <phoneticPr fontId="3"/>
  </si>
  <si>
    <t>肥前</t>
    <rPh sb="0" eb="2">
      <t>ヒゼン</t>
    </rPh>
    <phoneticPr fontId="1"/>
  </si>
  <si>
    <t>常滑</t>
    <rPh sb="0" eb="2">
      <t>トコナメ</t>
    </rPh>
    <phoneticPr fontId="1"/>
  </si>
  <si>
    <t>瓶・壺類</t>
    <rPh sb="0" eb="1">
      <t>ビン</t>
    </rPh>
    <rPh sb="2" eb="3">
      <t>ツボ</t>
    </rPh>
    <rPh sb="3" eb="4">
      <t>ルイ</t>
    </rPh>
    <phoneticPr fontId="1"/>
  </si>
  <si>
    <t>SD25</t>
    <phoneticPr fontId="3"/>
  </si>
  <si>
    <t>美濃系</t>
    <rPh sb="0" eb="2">
      <t>ミノ</t>
    </rPh>
    <rPh sb="2" eb="3">
      <t>ケイ</t>
    </rPh>
    <phoneticPr fontId="1"/>
  </si>
  <si>
    <t>志野丸皿</t>
    <rPh sb="0" eb="1">
      <t>シ</t>
    </rPh>
    <rPh sb="1" eb="2">
      <t>ノ</t>
    </rPh>
    <rPh sb="2" eb="3">
      <t>マル</t>
    </rPh>
    <rPh sb="3" eb="4">
      <t>サラ</t>
    </rPh>
    <phoneticPr fontId="1"/>
  </si>
  <si>
    <t>SK66</t>
    <phoneticPr fontId="3"/>
  </si>
  <si>
    <t>瀬戸・美濃系</t>
    <rPh sb="0" eb="2">
      <t>セト</t>
    </rPh>
    <rPh sb="3" eb="5">
      <t>ミノ</t>
    </rPh>
    <rPh sb="5" eb="6">
      <t>ケイ</t>
    </rPh>
    <phoneticPr fontId="1"/>
  </si>
  <si>
    <t>卸皿</t>
    <rPh sb="0" eb="1">
      <t>オロシ</t>
    </rPh>
    <rPh sb="1" eb="2">
      <t>サラ</t>
    </rPh>
    <phoneticPr fontId="1"/>
  </si>
  <si>
    <t>SD08</t>
    <phoneticPr fontId="3"/>
  </si>
  <si>
    <t>黄瀬戸鉢</t>
    <rPh sb="0" eb="1">
      <t>キ</t>
    </rPh>
    <rPh sb="1" eb="3">
      <t>セト</t>
    </rPh>
    <rPh sb="3" eb="4">
      <t>ハチ</t>
    </rPh>
    <phoneticPr fontId="1"/>
  </si>
  <si>
    <t>SM9</t>
    <phoneticPr fontId="3"/>
  </si>
  <si>
    <t>志野皿</t>
    <rPh sb="0" eb="1">
      <t>シ</t>
    </rPh>
    <rPh sb="1" eb="2">
      <t>ノ</t>
    </rPh>
    <rPh sb="2" eb="3">
      <t>サラ</t>
    </rPh>
    <phoneticPr fontId="1"/>
  </si>
  <si>
    <t>SM17･SD19</t>
    <phoneticPr fontId="3"/>
  </si>
  <si>
    <t>壺類</t>
    <rPh sb="0" eb="1">
      <t>ツボ</t>
    </rPh>
    <rPh sb="1" eb="2">
      <t>ルイ</t>
    </rPh>
    <phoneticPr fontId="1"/>
  </si>
  <si>
    <t>SM17</t>
  </si>
  <si>
    <t>SM17</t>
    <phoneticPr fontId="3"/>
  </si>
  <si>
    <t>鉄釉不明</t>
    <rPh sb="0" eb="1">
      <t>テツ</t>
    </rPh>
    <rPh sb="1" eb="2">
      <t>ウワグスリ</t>
    </rPh>
    <rPh sb="2" eb="4">
      <t>フメイ</t>
    </rPh>
    <phoneticPr fontId="1"/>
  </si>
  <si>
    <t>SM9･SD25</t>
    <phoneticPr fontId="3"/>
  </si>
  <si>
    <t>深皿･盤類</t>
    <rPh sb="0" eb="1">
      <t>フカ</t>
    </rPh>
    <rPh sb="1" eb="2">
      <t>サラ</t>
    </rPh>
    <rPh sb="3" eb="4">
      <t>バン</t>
    </rPh>
    <rPh sb="4" eb="5">
      <t>ルイ</t>
    </rPh>
    <phoneticPr fontId="1"/>
  </si>
  <si>
    <t>丸皿</t>
    <rPh sb="0" eb="1">
      <t>マル</t>
    </rPh>
    <rPh sb="1" eb="2">
      <t>サラ</t>
    </rPh>
    <phoneticPr fontId="1"/>
  </si>
  <si>
    <t>不明</t>
    <rPh sb="0" eb="2">
      <t>フメイ</t>
    </rPh>
    <phoneticPr fontId="3"/>
  </si>
  <si>
    <t>46トレ</t>
    <phoneticPr fontId="1"/>
  </si>
  <si>
    <t>鉢類</t>
    <rPh sb="0" eb="1">
      <t>ハチ</t>
    </rPh>
    <rPh sb="1" eb="2">
      <t>ルイ</t>
    </rPh>
    <phoneticPr fontId="1"/>
  </si>
  <si>
    <t>17c</t>
  </si>
  <si>
    <t>中世</t>
    <rPh sb="0" eb="2">
      <t>チュウセイ</t>
    </rPh>
    <phoneticPr fontId="1"/>
  </si>
  <si>
    <t>後Ⅳ(新）～大2</t>
    <rPh sb="0" eb="1">
      <t>ウシロ</t>
    </rPh>
    <rPh sb="3" eb="4">
      <t>シン</t>
    </rPh>
    <rPh sb="6" eb="7">
      <t>オオ</t>
    </rPh>
    <phoneticPr fontId="1"/>
  </si>
  <si>
    <t>連房1～2</t>
    <rPh sb="0" eb="1">
      <t>レン</t>
    </rPh>
    <rPh sb="1" eb="2">
      <t>ボウ</t>
    </rPh>
    <phoneticPr fontId="1"/>
  </si>
  <si>
    <t>連房17c</t>
    <rPh sb="0" eb="1">
      <t>レン</t>
    </rPh>
    <rPh sb="1" eb="2">
      <t>ボウ</t>
    </rPh>
    <phoneticPr fontId="1"/>
  </si>
  <si>
    <t>連房18c中葉</t>
    <rPh sb="0" eb="1">
      <t>レン</t>
    </rPh>
    <rPh sb="1" eb="2">
      <t>ボウ</t>
    </rPh>
    <rPh sb="5" eb="7">
      <t>チュウヨウ</t>
    </rPh>
    <phoneticPr fontId="1"/>
  </si>
  <si>
    <t>連房17c後半</t>
    <rPh sb="0" eb="1">
      <t>レン</t>
    </rPh>
    <rPh sb="1" eb="2">
      <t>ボウ</t>
    </rPh>
    <rPh sb="5" eb="7">
      <t>コウハン</t>
    </rPh>
    <phoneticPr fontId="1"/>
  </si>
  <si>
    <t>連房2</t>
    <rPh sb="0" eb="1">
      <t>レン</t>
    </rPh>
    <rPh sb="1" eb="2">
      <t>ボウ</t>
    </rPh>
    <phoneticPr fontId="1"/>
  </si>
  <si>
    <t>大窯</t>
    <rPh sb="0" eb="1">
      <t>ダイ</t>
    </rPh>
    <rPh sb="1" eb="2">
      <t>カマ</t>
    </rPh>
    <phoneticPr fontId="1"/>
  </si>
  <si>
    <t>17～18c</t>
  </si>
  <si>
    <t>連房3</t>
    <rPh sb="0" eb="1">
      <t>レン</t>
    </rPh>
    <rPh sb="1" eb="2">
      <t>ボウ</t>
    </rPh>
    <phoneticPr fontId="1"/>
  </si>
  <si>
    <t>古瀬戸後期様式</t>
    <rPh sb="0" eb="1">
      <t>フル</t>
    </rPh>
    <rPh sb="1" eb="3">
      <t>セト</t>
    </rPh>
    <rPh sb="3" eb="5">
      <t>コウキ</t>
    </rPh>
    <rPh sb="5" eb="7">
      <t>ヨウシキ</t>
    </rPh>
    <phoneticPr fontId="1"/>
  </si>
  <si>
    <t>連房4</t>
    <rPh sb="0" eb="1">
      <t>レン</t>
    </rPh>
    <rPh sb="1" eb="2">
      <t>フサ</t>
    </rPh>
    <phoneticPr fontId="1"/>
  </si>
  <si>
    <t>大4(前半)</t>
    <rPh sb="0" eb="1">
      <t>ダイ</t>
    </rPh>
    <rPh sb="3" eb="5">
      <t>ゼンハン</t>
    </rPh>
    <phoneticPr fontId="1"/>
  </si>
  <si>
    <t>大4末</t>
    <rPh sb="0" eb="1">
      <t>ダイ</t>
    </rPh>
    <rPh sb="2" eb="3">
      <t>マツ</t>
    </rPh>
    <phoneticPr fontId="1"/>
  </si>
  <si>
    <t>大3</t>
    <rPh sb="0" eb="1">
      <t>ダイ</t>
    </rPh>
    <phoneticPr fontId="1"/>
  </si>
  <si>
    <t>大3(前半)</t>
    <rPh sb="0" eb="1">
      <t>ダイ</t>
    </rPh>
    <rPh sb="3" eb="5">
      <t>ゼンハン</t>
    </rPh>
    <phoneticPr fontId="1"/>
  </si>
  <si>
    <t>中･近世</t>
    <rPh sb="0" eb="1">
      <t>チュウ</t>
    </rPh>
    <rPh sb="2" eb="3">
      <t>キン</t>
    </rPh>
    <rPh sb="3" eb="4">
      <t>セイ</t>
    </rPh>
    <phoneticPr fontId="3"/>
  </si>
  <si>
    <t>古ｾﾄ後期</t>
    <rPh sb="0" eb="1">
      <t>コ</t>
    </rPh>
    <rPh sb="3" eb="4">
      <t>ウシロ</t>
    </rPh>
    <rPh sb="4" eb="5">
      <t>キ</t>
    </rPh>
    <phoneticPr fontId="1"/>
  </si>
  <si>
    <t>大窯</t>
    <rPh sb="0" eb="2">
      <t>オオガマ</t>
    </rPh>
    <phoneticPr fontId="1"/>
  </si>
  <si>
    <t>古ｾﾄ後～大窯</t>
    <rPh sb="0" eb="1">
      <t>コ</t>
    </rPh>
    <rPh sb="3" eb="4">
      <t>ウシロ</t>
    </rPh>
    <phoneticPr fontId="1"/>
  </si>
  <si>
    <t>重量(g)</t>
    <rPh sb="0" eb="2">
      <t>ジュウリョウ</t>
    </rPh>
    <phoneticPr fontId="3"/>
  </si>
  <si>
    <t>17c</t>
    <phoneticPr fontId="3"/>
  </si>
  <si>
    <t>17ｃ前半</t>
  </si>
  <si>
    <t>SD29</t>
    <phoneticPr fontId="3"/>
  </si>
  <si>
    <t>SK09</t>
    <phoneticPr fontId="3"/>
  </si>
  <si>
    <t>表土一括</t>
    <rPh sb="0" eb="2">
      <t>ヒョウド</t>
    </rPh>
    <rPh sb="2" eb="4">
      <t>イッカツ</t>
    </rPh>
    <phoneticPr fontId="3"/>
  </si>
  <si>
    <t>6a</t>
    <phoneticPr fontId="3"/>
  </si>
  <si>
    <t>4～6a</t>
    <phoneticPr fontId="3"/>
  </si>
  <si>
    <t>SM12</t>
    <phoneticPr fontId="3"/>
  </si>
  <si>
    <t>ｾ363c4</t>
    <phoneticPr fontId="3"/>
  </si>
  <si>
    <t>SM18</t>
  </si>
  <si>
    <t>SE01</t>
  </si>
  <si>
    <t>連房大4</t>
    <rPh sb="0" eb="1">
      <t>レン</t>
    </rPh>
    <rPh sb="1" eb="2">
      <t>フサ</t>
    </rPh>
    <rPh sb="2" eb="3">
      <t>ダイ</t>
    </rPh>
    <phoneticPr fontId="1"/>
  </si>
  <si>
    <t>SM09</t>
  </si>
  <si>
    <t>SI04</t>
  </si>
  <si>
    <t>古セト後Ⅳ～大窯</t>
    <rPh sb="0" eb="1">
      <t>コ</t>
    </rPh>
    <rPh sb="3" eb="4">
      <t>ウシ</t>
    </rPh>
    <rPh sb="6" eb="7">
      <t>オオ</t>
    </rPh>
    <rPh sb="7" eb="8">
      <t>カマ</t>
    </rPh>
    <phoneticPr fontId="1"/>
  </si>
  <si>
    <t>大窯1(前半)</t>
    <rPh sb="0" eb="1">
      <t>ダイ</t>
    </rPh>
    <rPh sb="1" eb="2">
      <t>カマ</t>
    </rPh>
    <rPh sb="4" eb="6">
      <t>ゼンハン</t>
    </rPh>
    <phoneticPr fontId="1"/>
  </si>
  <si>
    <t>大2(前半)</t>
    <rPh sb="0" eb="1">
      <t>ダイ</t>
    </rPh>
    <rPh sb="3" eb="5">
      <t>ゼンハン</t>
    </rPh>
    <phoneticPr fontId="1"/>
  </si>
  <si>
    <t>大窯2(後半)</t>
    <rPh sb="4" eb="6">
      <t>コウハン</t>
    </rPh>
    <phoneticPr fontId="1"/>
  </si>
  <si>
    <t>大4(後半)</t>
    <rPh sb="0" eb="1">
      <t>ダイ</t>
    </rPh>
    <rPh sb="3" eb="5">
      <t>コウハン</t>
    </rPh>
    <phoneticPr fontId="1"/>
  </si>
  <si>
    <t>トレ一括</t>
    <rPh sb="2" eb="4">
      <t>イッカツ</t>
    </rPh>
    <phoneticPr fontId="3"/>
  </si>
  <si>
    <t>SI4･SD29</t>
    <phoneticPr fontId="3"/>
  </si>
  <si>
    <t>SI28</t>
  </si>
  <si>
    <t>ゼンタイ1一括</t>
    <rPh sb="5" eb="7">
      <t>イッカツ</t>
    </rPh>
    <phoneticPr fontId="1"/>
  </si>
  <si>
    <t>SD31</t>
  </si>
  <si>
    <t>SM14</t>
  </si>
  <si>
    <t>SD13</t>
  </si>
  <si>
    <t>25トレ・27トレ・49トレ・SM17?</t>
    <phoneticPr fontId="3"/>
  </si>
  <si>
    <t>SI07･SD17･SD22･SD25･SD29･SD30･SK53･49トレ･表採</t>
    <rPh sb="40" eb="41">
      <t>ヒョウ</t>
    </rPh>
    <rPh sb="41" eb="42">
      <t>ト</t>
    </rPh>
    <phoneticPr fontId="3"/>
  </si>
  <si>
    <t>15トレ･49トレ</t>
    <phoneticPr fontId="3"/>
  </si>
  <si>
    <t>後Ⅲ～Ⅳ</t>
    <rPh sb="0" eb="1">
      <t>ウシ</t>
    </rPh>
    <phoneticPr fontId="1"/>
  </si>
  <si>
    <t>後Ⅰ～Ⅲ</t>
    <rPh sb="0" eb="1">
      <t>ウシロ</t>
    </rPh>
    <phoneticPr fontId="1"/>
  </si>
  <si>
    <t>古セト後期</t>
    <rPh sb="0" eb="1">
      <t>フル</t>
    </rPh>
    <rPh sb="3" eb="5">
      <t>コウキ</t>
    </rPh>
    <phoneticPr fontId="1"/>
  </si>
  <si>
    <t>連房17c末～18c初</t>
    <rPh sb="0" eb="1">
      <t>レン</t>
    </rPh>
    <rPh sb="1" eb="2">
      <t>ボウ</t>
    </rPh>
    <rPh sb="5" eb="6">
      <t>マツ</t>
    </rPh>
    <rPh sb="10" eb="11">
      <t>ハツ</t>
    </rPh>
    <phoneticPr fontId="1"/>
  </si>
  <si>
    <t>後Ⅳ新</t>
    <rPh sb="0" eb="1">
      <t>ウシロ</t>
    </rPh>
    <rPh sb="2" eb="3">
      <t>シン</t>
    </rPh>
    <phoneticPr fontId="1"/>
  </si>
  <si>
    <t>大窯</t>
    <phoneticPr fontId="1"/>
  </si>
  <si>
    <t>―　(中世末か)</t>
    <rPh sb="5" eb="6">
      <t>マツ</t>
    </rPh>
    <phoneticPr fontId="3"/>
  </si>
  <si>
    <t>後Ⅰ～Ⅲ</t>
    <rPh sb="0" eb="1">
      <t>ウシ</t>
    </rPh>
    <phoneticPr fontId="1"/>
  </si>
  <si>
    <t>4トレ</t>
    <phoneticPr fontId="3"/>
  </si>
  <si>
    <t>堺</t>
    <rPh sb="0" eb="1">
      <t>サカイ</t>
    </rPh>
    <phoneticPr fontId="1"/>
  </si>
  <si>
    <t>深皿盤類</t>
    <rPh sb="0" eb="2">
      <t>フカザラ</t>
    </rPh>
    <rPh sb="2" eb="3">
      <t>バン</t>
    </rPh>
    <rPh sb="3" eb="4">
      <t>ルイ</t>
    </rPh>
    <phoneticPr fontId="2"/>
  </si>
  <si>
    <t>小計</t>
    <rPh sb="0" eb="1">
      <t>ショウ</t>
    </rPh>
    <rPh sb="1" eb="2">
      <t>ケイ</t>
    </rPh>
    <phoneticPr fontId="3"/>
  </si>
  <si>
    <t>中世遺物総計</t>
    <rPh sb="0" eb="2">
      <t>チュウセイ</t>
    </rPh>
    <rPh sb="2" eb="4">
      <t>イブツ</t>
    </rPh>
    <rPh sb="4" eb="6">
      <t>ソウケイ</t>
    </rPh>
    <phoneticPr fontId="3"/>
  </si>
  <si>
    <t>Tab.4　中世陶器集計表</t>
    <rPh sb="6" eb="8">
      <t>チュウセイ</t>
    </rPh>
    <rPh sb="8" eb="10">
      <t>トウキ</t>
    </rPh>
    <rPh sb="10" eb="12">
      <t>シュウケイ</t>
    </rPh>
    <rPh sb="12" eb="13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</si>
</sst>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0" fillId="0" borderId="11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7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14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4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6" xfId="0" applyBorder="1">
      <alignment vertical="center"/>
    </xf>
    <xf numFmtId="0" fontId="0" fillId="0" borderId="20" xfId="0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20" xfId="0" applyFill="1" applyBorder="1">
      <alignment vertical="center"/>
    </xf>
    <xf numFmtId="0" fontId="0" fillId="0" borderId="19" xfId="0" applyBorder="1">
      <alignment vertical="center"/>
    </xf>
    <xf numFmtId="0" fontId="0" fillId="0" borderId="19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6" xfId="0" applyFill="1" applyBorder="1" applyAlignment="1">
      <alignment horizontal="right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5" xfId="0" applyBorder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6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zoomScale="130" zoomScaleNormal="130" workbookViewId="0">
      <selection activeCell="F12" sqref="F12"/>
    </sheetView>
  </sheetViews>
  <sheetFormatPr defaultRowHeight="13.5" x14ac:dyDescent="0.15"/>
  <cols>
    <col min="1" max="1" width="12.125" bestFit="1" customWidth="1"/>
    <col min="2" max="2" width="15.125" bestFit="1" customWidth="1"/>
    <col min="3" max="3" width="17.625" bestFit="1" customWidth="1"/>
    <col min="4" max="4" width="9" style="5"/>
    <col min="5" max="5" width="9.625" style="5" customWidth="1"/>
    <col min="6" max="6" width="50.875" bestFit="1" customWidth="1"/>
  </cols>
  <sheetData>
    <row r="1" spans="1:6" x14ac:dyDescent="0.15">
      <c r="A1" t="s">
        <v>126</v>
      </c>
    </row>
    <row r="3" spans="1:6" ht="25.5" customHeight="1" x14ac:dyDescent="0.15">
      <c r="A3" s="34" t="s">
        <v>0</v>
      </c>
      <c r="B3" s="33" t="s">
        <v>1</v>
      </c>
      <c r="C3" s="9" t="s">
        <v>2</v>
      </c>
      <c r="D3" s="9" t="s">
        <v>3</v>
      </c>
      <c r="E3" s="9" t="s">
        <v>83</v>
      </c>
      <c r="F3" s="10" t="s">
        <v>4</v>
      </c>
    </row>
    <row r="4" spans="1:6" ht="16.5" customHeight="1" x14ac:dyDescent="0.15">
      <c r="A4" s="60" t="s">
        <v>5</v>
      </c>
      <c r="B4" s="35"/>
      <c r="C4" s="21" t="s">
        <v>124</v>
      </c>
      <c r="D4" s="47">
        <f>SUM(D5:D9)</f>
        <v>8</v>
      </c>
      <c r="E4" s="47">
        <f>SUM(E5:E9)</f>
        <v>356.4</v>
      </c>
      <c r="F4" s="11"/>
    </row>
    <row r="5" spans="1:6" ht="16.5" customHeight="1" x14ac:dyDescent="0.15">
      <c r="A5" s="55"/>
      <c r="B5" s="57" t="s">
        <v>6</v>
      </c>
      <c r="C5" s="6" t="s">
        <v>84</v>
      </c>
      <c r="D5" s="7">
        <v>1</v>
      </c>
      <c r="E5" s="7">
        <v>49.9</v>
      </c>
      <c r="F5" s="12" t="s">
        <v>86</v>
      </c>
    </row>
    <row r="6" spans="1:6" ht="16.5" customHeight="1" x14ac:dyDescent="0.15">
      <c r="A6" s="55"/>
      <c r="B6" s="58"/>
      <c r="C6" s="6" t="s">
        <v>85</v>
      </c>
      <c r="D6" s="7">
        <v>1</v>
      </c>
      <c r="E6" s="7">
        <v>116.4</v>
      </c>
      <c r="F6" s="12" t="s">
        <v>87</v>
      </c>
    </row>
    <row r="7" spans="1:6" ht="16.5" customHeight="1" x14ac:dyDescent="0.15">
      <c r="A7" s="55"/>
      <c r="B7" s="32" t="s">
        <v>7</v>
      </c>
      <c r="C7" s="6" t="s">
        <v>63</v>
      </c>
      <c r="D7" s="7">
        <v>1</v>
      </c>
      <c r="E7" s="7">
        <v>45.4</v>
      </c>
      <c r="F7" s="12" t="s">
        <v>11</v>
      </c>
    </row>
    <row r="8" spans="1:6" ht="16.5" customHeight="1" x14ac:dyDescent="0.15">
      <c r="A8" s="55"/>
      <c r="B8" s="32" t="s">
        <v>8</v>
      </c>
      <c r="C8" s="6" t="s">
        <v>64</v>
      </c>
      <c r="D8" s="7">
        <v>1</v>
      </c>
      <c r="E8" s="7">
        <v>18.100000000000001</v>
      </c>
      <c r="F8" s="12" t="s">
        <v>12</v>
      </c>
    </row>
    <row r="9" spans="1:6" ht="16.5" customHeight="1" x14ac:dyDescent="0.15">
      <c r="A9" s="56"/>
      <c r="B9" s="36" t="s">
        <v>9</v>
      </c>
      <c r="C9" s="13" t="s">
        <v>63</v>
      </c>
      <c r="D9" s="22">
        <v>4</v>
      </c>
      <c r="E9" s="22">
        <v>126.6</v>
      </c>
      <c r="F9" s="14" t="s">
        <v>110</v>
      </c>
    </row>
    <row r="10" spans="1:6" ht="16.5" customHeight="1" x14ac:dyDescent="0.15">
      <c r="A10" s="60" t="s">
        <v>15</v>
      </c>
      <c r="B10" s="35"/>
      <c r="C10" s="21" t="s">
        <v>124</v>
      </c>
      <c r="D10" s="47">
        <f>SUM(D11:D12)</f>
        <v>3</v>
      </c>
      <c r="E10" s="47">
        <f>SUM(E11:E12)</f>
        <v>15.9</v>
      </c>
      <c r="F10" s="15"/>
    </row>
    <row r="11" spans="1:6" ht="16.5" customHeight="1" x14ac:dyDescent="0.15">
      <c r="A11" s="55"/>
      <c r="B11" s="32" t="s">
        <v>16</v>
      </c>
      <c r="C11" s="6" t="s">
        <v>62</v>
      </c>
      <c r="D11" s="7">
        <v>2</v>
      </c>
      <c r="E11" s="7">
        <v>8</v>
      </c>
      <c r="F11" s="12" t="s">
        <v>17</v>
      </c>
    </row>
    <row r="12" spans="1:6" ht="16.5" customHeight="1" x14ac:dyDescent="0.15">
      <c r="A12" s="56"/>
      <c r="B12" s="36" t="s">
        <v>18</v>
      </c>
      <c r="C12" s="13" t="s">
        <v>62</v>
      </c>
      <c r="D12" s="22">
        <v>1</v>
      </c>
      <c r="E12" s="22">
        <v>7.9</v>
      </c>
      <c r="F12" s="14" t="s">
        <v>19</v>
      </c>
    </row>
    <row r="13" spans="1:6" ht="16.5" customHeight="1" x14ac:dyDescent="0.15">
      <c r="A13" s="60" t="s">
        <v>20</v>
      </c>
      <c r="B13" s="40"/>
      <c r="C13" s="26" t="s">
        <v>124</v>
      </c>
      <c r="D13" s="48">
        <f>SUM(D14:D19)</f>
        <v>6</v>
      </c>
      <c r="E13" s="48">
        <f>SUM(E14:E19)</f>
        <v>149.4</v>
      </c>
      <c r="F13" s="16"/>
    </row>
    <row r="14" spans="1:6" ht="16.5" customHeight="1" x14ac:dyDescent="0.15">
      <c r="A14" s="55"/>
      <c r="B14" s="32" t="s">
        <v>21</v>
      </c>
      <c r="C14" s="42" t="s">
        <v>65</v>
      </c>
      <c r="D14" s="7">
        <v>1</v>
      </c>
      <c r="E14" s="7">
        <v>9.8000000000000007</v>
      </c>
      <c r="F14" s="12" t="s">
        <v>23</v>
      </c>
    </row>
    <row r="15" spans="1:6" ht="16.5" customHeight="1" x14ac:dyDescent="0.15">
      <c r="A15" s="55"/>
      <c r="B15" s="32" t="s">
        <v>24</v>
      </c>
      <c r="C15" s="6" t="s">
        <v>68</v>
      </c>
      <c r="D15" s="7">
        <v>1</v>
      </c>
      <c r="E15" s="7">
        <v>35.4</v>
      </c>
      <c r="F15" s="12" t="s">
        <v>22</v>
      </c>
    </row>
    <row r="16" spans="1:6" ht="16.5" customHeight="1" x14ac:dyDescent="0.15">
      <c r="A16" s="55"/>
      <c r="B16" s="32" t="s">
        <v>25</v>
      </c>
      <c r="C16" s="6" t="s">
        <v>69</v>
      </c>
      <c r="D16" s="7">
        <v>1</v>
      </c>
      <c r="E16" s="7">
        <v>78.900000000000006</v>
      </c>
      <c r="F16" s="12" t="s">
        <v>26</v>
      </c>
    </row>
    <row r="17" spans="1:6" ht="16.5" customHeight="1" x14ac:dyDescent="0.15">
      <c r="A17" s="55"/>
      <c r="B17" s="32" t="s">
        <v>27</v>
      </c>
      <c r="C17" s="6" t="s">
        <v>66</v>
      </c>
      <c r="D17" s="7">
        <v>1</v>
      </c>
      <c r="E17" s="7">
        <v>8.6</v>
      </c>
      <c r="F17" s="12" t="s">
        <v>28</v>
      </c>
    </row>
    <row r="18" spans="1:6" ht="16.5" customHeight="1" x14ac:dyDescent="0.15">
      <c r="A18" s="55"/>
      <c r="B18" s="32" t="s">
        <v>29</v>
      </c>
      <c r="C18" s="6" t="s">
        <v>67</v>
      </c>
      <c r="D18" s="7">
        <v>1</v>
      </c>
      <c r="E18" s="7">
        <v>6.6</v>
      </c>
      <c r="F18" s="12" t="s">
        <v>30</v>
      </c>
    </row>
    <row r="19" spans="1:6" ht="16.5" customHeight="1" x14ac:dyDescent="0.15">
      <c r="A19" s="56"/>
      <c r="B19" s="36" t="s">
        <v>31</v>
      </c>
      <c r="C19" s="13" t="s">
        <v>66</v>
      </c>
      <c r="D19" s="22">
        <v>1</v>
      </c>
      <c r="E19" s="22">
        <v>10.1</v>
      </c>
      <c r="F19" s="14" t="s">
        <v>32</v>
      </c>
    </row>
    <row r="20" spans="1:6" ht="16.5" customHeight="1" x14ac:dyDescent="0.15">
      <c r="A20" s="60" t="s">
        <v>39</v>
      </c>
      <c r="B20" s="35"/>
      <c r="C20" s="21" t="s">
        <v>124</v>
      </c>
      <c r="D20" s="47">
        <f>SUM(D21:D26)</f>
        <v>9</v>
      </c>
      <c r="E20" s="47">
        <f>SUM(E21:E26)</f>
        <v>359.19999999999993</v>
      </c>
      <c r="F20" s="15"/>
    </row>
    <row r="21" spans="1:6" ht="16.5" customHeight="1" x14ac:dyDescent="0.15">
      <c r="A21" s="55"/>
      <c r="B21" s="57" t="s">
        <v>33</v>
      </c>
      <c r="C21" s="8">
        <v>4</v>
      </c>
      <c r="D21" s="7">
        <v>1</v>
      </c>
      <c r="E21" s="7">
        <v>36.799999999999997</v>
      </c>
      <c r="F21" s="12" t="s">
        <v>23</v>
      </c>
    </row>
    <row r="22" spans="1:6" ht="16.5" customHeight="1" x14ac:dyDescent="0.15">
      <c r="A22" s="55"/>
      <c r="B22" s="63"/>
      <c r="C22" s="6" t="s">
        <v>90</v>
      </c>
      <c r="D22" s="7">
        <v>1</v>
      </c>
      <c r="E22" s="7">
        <v>22.5</v>
      </c>
      <c r="F22" s="12" t="s">
        <v>91</v>
      </c>
    </row>
    <row r="23" spans="1:6" ht="16.5" customHeight="1" x14ac:dyDescent="0.15">
      <c r="A23" s="55"/>
      <c r="B23" s="58"/>
      <c r="C23" s="6" t="s">
        <v>89</v>
      </c>
      <c r="D23" s="7">
        <v>1</v>
      </c>
      <c r="E23" s="7">
        <v>82.9</v>
      </c>
      <c r="F23" s="12" t="s">
        <v>88</v>
      </c>
    </row>
    <row r="24" spans="1:6" ht="16.5" customHeight="1" x14ac:dyDescent="0.15">
      <c r="A24" s="55"/>
      <c r="B24" s="32" t="s">
        <v>34</v>
      </c>
      <c r="C24" s="6" t="s">
        <v>63</v>
      </c>
      <c r="D24" s="7">
        <v>4</v>
      </c>
      <c r="E24" s="7">
        <v>164.6</v>
      </c>
      <c r="F24" s="12" t="s">
        <v>35</v>
      </c>
    </row>
    <row r="25" spans="1:6" ht="16.5" customHeight="1" x14ac:dyDescent="0.15">
      <c r="A25" s="55"/>
      <c r="B25" s="32" t="s">
        <v>36</v>
      </c>
      <c r="C25" s="6" t="s">
        <v>63</v>
      </c>
      <c r="D25" s="7">
        <v>1</v>
      </c>
      <c r="E25" s="7">
        <v>32.700000000000003</v>
      </c>
      <c r="F25" s="12" t="s">
        <v>12</v>
      </c>
    </row>
    <row r="26" spans="1:6" ht="16.5" customHeight="1" x14ac:dyDescent="0.15">
      <c r="A26" s="56"/>
      <c r="B26" s="36" t="s">
        <v>13</v>
      </c>
      <c r="C26" s="13" t="s">
        <v>70</v>
      </c>
      <c r="D26" s="22">
        <v>1</v>
      </c>
      <c r="E26" s="22">
        <v>19.7</v>
      </c>
      <c r="F26" s="14" t="s">
        <v>37</v>
      </c>
    </row>
    <row r="27" spans="1:6" ht="16.5" customHeight="1" x14ac:dyDescent="0.15">
      <c r="A27" s="60" t="s">
        <v>38</v>
      </c>
      <c r="B27" s="35"/>
      <c r="C27" s="21" t="s">
        <v>124</v>
      </c>
      <c r="D27" s="47">
        <f>SUM(D28:D29)</f>
        <v>2</v>
      </c>
      <c r="E27" s="47">
        <f>SUM(E28:E29)</f>
        <v>27.4</v>
      </c>
      <c r="F27" s="15"/>
    </row>
    <row r="28" spans="1:6" ht="16.5" customHeight="1" x14ac:dyDescent="0.15">
      <c r="A28" s="55"/>
      <c r="B28" s="32" t="s">
        <v>16</v>
      </c>
      <c r="C28" s="6" t="s">
        <v>62</v>
      </c>
      <c r="D28" s="7">
        <v>1</v>
      </c>
      <c r="E28" s="7">
        <v>12.2</v>
      </c>
      <c r="F28" s="12" t="s">
        <v>41</v>
      </c>
    </row>
    <row r="29" spans="1:6" ht="16.5" customHeight="1" x14ac:dyDescent="0.15">
      <c r="A29" s="56"/>
      <c r="B29" s="39" t="s">
        <v>40</v>
      </c>
      <c r="C29" s="17" t="s">
        <v>71</v>
      </c>
      <c r="D29" s="22">
        <v>1</v>
      </c>
      <c r="E29" s="22">
        <v>15.2</v>
      </c>
      <c r="F29" s="14" t="s">
        <v>12</v>
      </c>
    </row>
    <row r="30" spans="1:6" ht="16.5" customHeight="1" x14ac:dyDescent="0.15">
      <c r="A30" s="59" t="s">
        <v>42</v>
      </c>
      <c r="B30" s="37"/>
      <c r="C30" s="27" t="s">
        <v>124</v>
      </c>
      <c r="D30" s="47">
        <f>SUM(D31)</f>
        <v>1</v>
      </c>
      <c r="E30" s="47">
        <f>SUM(E31)</f>
        <v>13.6</v>
      </c>
      <c r="F30" s="15"/>
    </row>
    <row r="31" spans="1:6" ht="16.5" customHeight="1" x14ac:dyDescent="0.15">
      <c r="A31" s="53"/>
      <c r="B31" s="38" t="s">
        <v>43</v>
      </c>
      <c r="C31" s="17" t="s">
        <v>72</v>
      </c>
      <c r="D31" s="22">
        <v>1</v>
      </c>
      <c r="E31" s="22">
        <v>13.6</v>
      </c>
      <c r="F31" s="14" t="s">
        <v>44</v>
      </c>
    </row>
    <row r="32" spans="1:6" ht="16.5" customHeight="1" x14ac:dyDescent="0.15">
      <c r="A32" s="54" t="s">
        <v>122</v>
      </c>
      <c r="B32" s="31"/>
      <c r="C32" s="27" t="s">
        <v>124</v>
      </c>
      <c r="D32" s="47">
        <f>SUM(D33)</f>
        <v>1</v>
      </c>
      <c r="E32" s="47">
        <f>SUM(E33)</f>
        <v>33.5</v>
      </c>
      <c r="F32" s="15"/>
    </row>
    <row r="33" spans="1:16" s="3" customFormat="1" ht="16.5" customHeight="1" x14ac:dyDescent="0.15">
      <c r="A33" s="56"/>
      <c r="B33" s="38" t="s">
        <v>13</v>
      </c>
      <c r="C33" s="17" t="s">
        <v>119</v>
      </c>
      <c r="D33" s="23">
        <v>1</v>
      </c>
      <c r="E33" s="23">
        <v>33.5</v>
      </c>
      <c r="F33" s="18" t="s">
        <v>109</v>
      </c>
      <c r="P33" s="4"/>
    </row>
    <row r="34" spans="1:16" s="3" customFormat="1" ht="16.5" customHeight="1" x14ac:dyDescent="0.15">
      <c r="A34" s="54" t="s">
        <v>45</v>
      </c>
      <c r="B34" s="41"/>
      <c r="C34" s="43" t="s">
        <v>124</v>
      </c>
      <c r="D34" s="49">
        <f>SUM(D35:D59)</f>
        <v>39</v>
      </c>
      <c r="E34" s="49">
        <f>SUM(E35:E59)</f>
        <v>680.30000000000018</v>
      </c>
      <c r="F34" s="20"/>
      <c r="P34" s="4"/>
    </row>
    <row r="35" spans="1:16" ht="16.5" customHeight="1" x14ac:dyDescent="0.15">
      <c r="A35" s="55"/>
      <c r="B35" s="30" t="s">
        <v>46</v>
      </c>
      <c r="C35" s="30" t="s">
        <v>73</v>
      </c>
      <c r="D35" s="7">
        <v>1</v>
      </c>
      <c r="E35" s="7">
        <v>8.6</v>
      </c>
      <c r="F35" s="12" t="s">
        <v>47</v>
      </c>
    </row>
    <row r="36" spans="1:16" ht="16.5" customHeight="1" x14ac:dyDescent="0.15">
      <c r="A36" s="55"/>
      <c r="B36" s="30" t="s">
        <v>48</v>
      </c>
      <c r="C36" s="30" t="s">
        <v>69</v>
      </c>
      <c r="D36" s="7">
        <v>1</v>
      </c>
      <c r="E36" s="7">
        <v>17.5</v>
      </c>
      <c r="F36" s="12" t="s">
        <v>49</v>
      </c>
    </row>
    <row r="37" spans="1:16" ht="16.5" customHeight="1" x14ac:dyDescent="0.15">
      <c r="A37" s="55"/>
      <c r="B37" s="30" t="s">
        <v>50</v>
      </c>
      <c r="C37" s="30" t="s">
        <v>74</v>
      </c>
      <c r="D37" s="7">
        <v>2</v>
      </c>
      <c r="E37" s="7">
        <v>12.600000000000001</v>
      </c>
      <c r="F37" s="12" t="s">
        <v>51</v>
      </c>
      <c r="P37" s="2"/>
    </row>
    <row r="38" spans="1:16" ht="16.5" customHeight="1" x14ac:dyDescent="0.15">
      <c r="A38" s="55"/>
      <c r="B38" s="61" t="s">
        <v>43</v>
      </c>
      <c r="C38" s="30" t="s">
        <v>95</v>
      </c>
      <c r="D38" s="7">
        <v>1</v>
      </c>
      <c r="E38" s="7">
        <v>4.9000000000000004</v>
      </c>
      <c r="F38" s="12" t="s">
        <v>96</v>
      </c>
      <c r="P38" s="2"/>
    </row>
    <row r="39" spans="1:16" ht="16.5" customHeight="1" x14ac:dyDescent="0.15">
      <c r="A39" s="55"/>
      <c r="B39" s="62"/>
      <c r="C39" s="30" t="s">
        <v>72</v>
      </c>
      <c r="D39" s="7">
        <v>1</v>
      </c>
      <c r="E39" s="7">
        <v>6.6</v>
      </c>
      <c r="F39" s="12" t="s">
        <v>97</v>
      </c>
      <c r="P39" s="2"/>
    </row>
    <row r="40" spans="1:16" s="3" customFormat="1" ht="16.5" customHeight="1" x14ac:dyDescent="0.15">
      <c r="A40" s="55"/>
      <c r="B40" s="61" t="s">
        <v>13</v>
      </c>
      <c r="C40" s="30" t="s">
        <v>75</v>
      </c>
      <c r="D40" s="24">
        <v>1</v>
      </c>
      <c r="E40" s="24">
        <v>8.6</v>
      </c>
      <c r="F40" s="19" t="s">
        <v>106</v>
      </c>
      <c r="P40" s="4"/>
    </row>
    <row r="41" spans="1:16" s="3" customFormat="1" ht="16.5" customHeight="1" x14ac:dyDescent="0.15">
      <c r="A41" s="55"/>
      <c r="B41" s="62"/>
      <c r="C41" s="30" t="s">
        <v>76</v>
      </c>
      <c r="D41" s="24">
        <v>1</v>
      </c>
      <c r="E41" s="24">
        <v>15.6</v>
      </c>
      <c r="F41" s="19" t="s">
        <v>107</v>
      </c>
      <c r="P41" s="4"/>
    </row>
    <row r="42" spans="1:16" s="3" customFormat="1" ht="16.5" customHeight="1" x14ac:dyDescent="0.15">
      <c r="A42" s="55"/>
      <c r="B42" s="62"/>
      <c r="C42" s="30" t="s">
        <v>117</v>
      </c>
      <c r="D42" s="7">
        <v>1</v>
      </c>
      <c r="E42" s="7">
        <v>13.5</v>
      </c>
      <c r="F42" s="12" t="s">
        <v>14</v>
      </c>
      <c r="P42" s="4"/>
    </row>
    <row r="43" spans="1:16" s="3" customFormat="1" ht="16.5" customHeight="1" x14ac:dyDescent="0.15">
      <c r="A43" s="55"/>
      <c r="B43" s="62"/>
      <c r="C43" s="30" t="s">
        <v>98</v>
      </c>
      <c r="D43" s="24">
        <v>11</v>
      </c>
      <c r="E43" s="24">
        <v>191.2</v>
      </c>
      <c r="F43" s="19" t="s">
        <v>111</v>
      </c>
      <c r="P43" s="4"/>
    </row>
    <row r="44" spans="1:16" s="3" customFormat="1" ht="16.5" customHeight="1" x14ac:dyDescent="0.15">
      <c r="A44" s="55"/>
      <c r="B44" s="62"/>
      <c r="C44" s="30" t="s">
        <v>99</v>
      </c>
      <c r="D44" s="24">
        <v>1</v>
      </c>
      <c r="E44" s="24">
        <v>19</v>
      </c>
      <c r="F44" s="19" t="s">
        <v>108</v>
      </c>
      <c r="P44" s="4"/>
    </row>
    <row r="45" spans="1:16" s="3" customFormat="1" ht="16.5" customHeight="1" x14ac:dyDescent="0.15">
      <c r="A45" s="55"/>
      <c r="B45" s="62"/>
      <c r="C45" s="30" t="s">
        <v>100</v>
      </c>
      <c r="D45" s="24">
        <v>2</v>
      </c>
      <c r="E45" s="24">
        <v>76</v>
      </c>
      <c r="F45" s="19" t="s">
        <v>112</v>
      </c>
      <c r="P45" s="4"/>
    </row>
    <row r="46" spans="1:16" s="3" customFormat="1" ht="16.5" customHeight="1" x14ac:dyDescent="0.15">
      <c r="A46" s="55"/>
      <c r="B46" s="62"/>
      <c r="C46" s="30" t="s">
        <v>101</v>
      </c>
      <c r="D46" s="24">
        <v>1</v>
      </c>
      <c r="E46" s="24">
        <v>12</v>
      </c>
      <c r="F46" s="19" t="s">
        <v>12</v>
      </c>
    </row>
    <row r="47" spans="1:16" s="3" customFormat="1" ht="16.5" customHeight="1" x14ac:dyDescent="0.15">
      <c r="A47" s="55"/>
      <c r="B47" s="62"/>
      <c r="C47" s="30" t="s">
        <v>77</v>
      </c>
      <c r="D47" s="24">
        <v>1</v>
      </c>
      <c r="E47" s="24">
        <v>9.1</v>
      </c>
      <c r="F47" s="19" t="s">
        <v>103</v>
      </c>
      <c r="P47" s="4"/>
    </row>
    <row r="48" spans="1:16" s="3" customFormat="1" ht="16.5" customHeight="1" x14ac:dyDescent="0.15">
      <c r="A48" s="55"/>
      <c r="B48" s="62"/>
      <c r="C48" s="30" t="s">
        <v>78</v>
      </c>
      <c r="D48" s="24">
        <v>2</v>
      </c>
      <c r="E48" s="24">
        <v>57.1</v>
      </c>
      <c r="F48" s="19" t="s">
        <v>104</v>
      </c>
      <c r="P48" s="4"/>
    </row>
    <row r="49" spans="1:16" ht="16.5" customHeight="1" x14ac:dyDescent="0.15">
      <c r="A49" s="55"/>
      <c r="B49" s="62"/>
      <c r="C49" s="30" t="s">
        <v>102</v>
      </c>
      <c r="D49" s="24">
        <v>1</v>
      </c>
      <c r="E49" s="24">
        <v>13.7</v>
      </c>
      <c r="F49" s="19" t="s">
        <v>105</v>
      </c>
      <c r="P49" s="2"/>
    </row>
    <row r="50" spans="1:16" ht="16.5" customHeight="1" x14ac:dyDescent="0.15">
      <c r="A50" s="55"/>
      <c r="B50" s="62"/>
      <c r="C50" s="30" t="s">
        <v>118</v>
      </c>
      <c r="D50" s="24">
        <v>1</v>
      </c>
      <c r="E50" s="7">
        <v>55.3</v>
      </c>
      <c r="F50" s="12" t="s">
        <v>10</v>
      </c>
      <c r="P50" s="2"/>
    </row>
    <row r="51" spans="1:16" ht="16.5" customHeight="1" x14ac:dyDescent="0.15">
      <c r="A51" s="55"/>
      <c r="B51" s="30" t="s">
        <v>52</v>
      </c>
      <c r="C51" s="30" t="s">
        <v>82</v>
      </c>
      <c r="D51" s="7">
        <v>1</v>
      </c>
      <c r="E51" s="7">
        <v>8.9</v>
      </c>
      <c r="F51" s="12" t="s">
        <v>54</v>
      </c>
      <c r="P51" s="2"/>
    </row>
    <row r="52" spans="1:16" ht="16.5" customHeight="1" x14ac:dyDescent="0.15">
      <c r="A52" s="55"/>
      <c r="B52" s="30" t="s">
        <v>55</v>
      </c>
      <c r="C52" s="30" t="s">
        <v>81</v>
      </c>
      <c r="D52" s="7">
        <v>1</v>
      </c>
      <c r="E52" s="7">
        <v>11.6</v>
      </c>
      <c r="F52" s="12" t="s">
        <v>23</v>
      </c>
      <c r="P52" s="2"/>
    </row>
    <row r="53" spans="1:16" ht="16.5" customHeight="1" x14ac:dyDescent="0.15">
      <c r="A53" s="55"/>
      <c r="B53" s="30" t="s">
        <v>40</v>
      </c>
      <c r="C53" s="30" t="s">
        <v>80</v>
      </c>
      <c r="D53" s="7">
        <v>2</v>
      </c>
      <c r="E53" s="7">
        <v>19.7</v>
      </c>
      <c r="F53" s="12" t="s">
        <v>56</v>
      </c>
      <c r="P53" s="2"/>
    </row>
    <row r="54" spans="1:16" ht="16.5" customHeight="1" x14ac:dyDescent="0.15">
      <c r="A54" s="55"/>
      <c r="B54" s="62" t="s">
        <v>57</v>
      </c>
      <c r="C54" s="32" t="s">
        <v>113</v>
      </c>
      <c r="D54" s="7">
        <v>1</v>
      </c>
      <c r="E54" s="7">
        <v>37.6</v>
      </c>
      <c r="F54" s="12" t="s">
        <v>53</v>
      </c>
      <c r="P54" s="2"/>
    </row>
    <row r="55" spans="1:16" ht="16.5" customHeight="1" x14ac:dyDescent="0.15">
      <c r="A55" s="55"/>
      <c r="B55" s="62"/>
      <c r="C55" s="32" t="s">
        <v>114</v>
      </c>
      <c r="D55" s="7">
        <v>1</v>
      </c>
      <c r="E55" s="7">
        <v>4.5</v>
      </c>
      <c r="F55" s="12" t="s">
        <v>93</v>
      </c>
      <c r="P55" s="2"/>
    </row>
    <row r="56" spans="1:16" ht="16.5" customHeight="1" x14ac:dyDescent="0.15">
      <c r="A56" s="55"/>
      <c r="B56" s="62"/>
      <c r="C56" s="32" t="s">
        <v>115</v>
      </c>
      <c r="D56" s="7">
        <v>1</v>
      </c>
      <c r="E56" s="7">
        <v>13.4</v>
      </c>
      <c r="F56" s="12" t="s">
        <v>94</v>
      </c>
      <c r="P56" s="2"/>
    </row>
    <row r="57" spans="1:16" ht="16.5" customHeight="1" x14ac:dyDescent="0.15">
      <c r="A57" s="55"/>
      <c r="B57" s="62" t="s">
        <v>58</v>
      </c>
      <c r="C57" s="32" t="s">
        <v>66</v>
      </c>
      <c r="D57" s="7">
        <v>1</v>
      </c>
      <c r="E57" s="7">
        <v>6.1</v>
      </c>
      <c r="F57" s="12" t="s">
        <v>12</v>
      </c>
      <c r="P57" s="2"/>
    </row>
    <row r="58" spans="1:16" ht="16.5" customHeight="1" x14ac:dyDescent="0.15">
      <c r="A58" s="55"/>
      <c r="B58" s="62"/>
      <c r="C58" s="32" t="s">
        <v>116</v>
      </c>
      <c r="D58" s="7">
        <v>1</v>
      </c>
      <c r="E58" s="7">
        <v>11</v>
      </c>
      <c r="F58" s="19" t="s">
        <v>92</v>
      </c>
      <c r="P58" s="2"/>
    </row>
    <row r="59" spans="1:16" ht="16.5" customHeight="1" x14ac:dyDescent="0.15">
      <c r="A59" s="56"/>
      <c r="B59" s="36" t="s">
        <v>123</v>
      </c>
      <c r="C59" s="13" t="s">
        <v>120</v>
      </c>
      <c r="D59" s="22">
        <v>1</v>
      </c>
      <c r="E59" s="22">
        <v>46.2</v>
      </c>
      <c r="F59" s="14" t="s">
        <v>121</v>
      </c>
      <c r="P59" s="2"/>
    </row>
    <row r="60" spans="1:16" ht="16.5" customHeight="1" x14ac:dyDescent="0.15">
      <c r="A60" s="52" t="s">
        <v>59</v>
      </c>
      <c r="B60" s="28"/>
      <c r="C60" s="26" t="s">
        <v>124</v>
      </c>
      <c r="D60" s="48">
        <f>SUM(D61)</f>
        <v>1</v>
      </c>
      <c r="E60" s="48">
        <f>SUM(E61)</f>
        <v>9.1</v>
      </c>
      <c r="F60" s="16"/>
      <c r="P60" s="2"/>
    </row>
    <row r="61" spans="1:16" ht="16.5" customHeight="1" x14ac:dyDescent="0.15">
      <c r="A61" s="53"/>
      <c r="B61" s="29" t="s">
        <v>61</v>
      </c>
      <c r="C61" s="13" t="s">
        <v>79</v>
      </c>
      <c r="D61" s="22">
        <v>1</v>
      </c>
      <c r="E61" s="22">
        <v>9.1</v>
      </c>
      <c r="F61" s="14" t="s">
        <v>60</v>
      </c>
      <c r="P61" s="2"/>
    </row>
    <row r="62" spans="1:16" ht="17.100000000000001" customHeight="1" x14ac:dyDescent="0.15">
      <c r="A62" s="34" t="s">
        <v>125</v>
      </c>
      <c r="B62" s="44"/>
      <c r="C62" s="45"/>
      <c r="D62" s="50">
        <f>SUM(D4,D10,D13,D20,D27,D30,D32,D34,D60)</f>
        <v>70</v>
      </c>
      <c r="E62" s="51">
        <f>SUBTOTAL(9,E4,E10,E13,E20,E27,E30,E32,E34,E60)</f>
        <v>1644.8</v>
      </c>
      <c r="F62" s="46"/>
      <c r="P62" s="2"/>
    </row>
    <row r="63" spans="1:16" x14ac:dyDescent="0.15">
      <c r="B63" s="1"/>
      <c r="C63" s="1"/>
      <c r="D63" s="25"/>
      <c r="E63" s="25"/>
      <c r="P63" s="2"/>
    </row>
    <row r="64" spans="1:16" x14ac:dyDescent="0.15">
      <c r="M64" s="2"/>
    </row>
    <row r="65" spans="12:12" x14ac:dyDescent="0.15">
      <c r="L65" s="2"/>
    </row>
  </sheetData>
  <mergeCells count="15">
    <mergeCell ref="A60:A61"/>
    <mergeCell ref="A34:A59"/>
    <mergeCell ref="B5:B6"/>
    <mergeCell ref="A32:A33"/>
    <mergeCell ref="A30:A31"/>
    <mergeCell ref="A27:A29"/>
    <mergeCell ref="A20:A26"/>
    <mergeCell ref="A13:A19"/>
    <mergeCell ref="A10:A12"/>
    <mergeCell ref="A4:A9"/>
    <mergeCell ref="B40:B50"/>
    <mergeCell ref="B54:B56"/>
    <mergeCell ref="B57:B58"/>
    <mergeCell ref="B38:B39"/>
    <mergeCell ref="B21:B23"/>
  </mergeCells>
  <phoneticPr fontId="3"/>
  <dataValidations count="3">
    <dataValidation type="list" allowBlank="1" showInputMessage="1" showErrorMessage="1" sqref="B11:B13">
      <formula1>$G$7:$G$63</formula1>
    </dataValidation>
    <dataValidation type="list" allowBlank="1" showInputMessage="1" showErrorMessage="1" sqref="A34">
      <formula1>$E$7:$E$21</formula1>
    </dataValidation>
    <dataValidation type="list" allowBlank="1" showInputMessage="1" showErrorMessage="1" sqref="A10">
      <formula1>$E$7:$E$24</formula1>
    </dataValidation>
  </dataValidations>
  <pageMargins left="0.2" right="0.2" top="0.32" bottom="0.23" header="0.2" footer="0.2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