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210"/>
  </bookViews>
  <sheets>
    <sheet name="Tab.49 鉄滓出土遺跡集計表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J9" i="1"/>
  <c r="J5" i="1"/>
  <c r="J3" i="1"/>
  <c r="J8" i="1"/>
  <c r="H6" i="1"/>
  <c r="J6" i="1"/>
  <c r="H4" i="1"/>
  <c r="J4" i="1"/>
  <c r="H7" i="1"/>
  <c r="J7" i="1"/>
  <c r="H11" i="1"/>
  <c r="J11" i="1"/>
  <c r="H10" i="1"/>
  <c r="J10" i="1"/>
</calcChain>
</file>

<file path=xl/sharedStrings.xml><?xml version="1.0" encoding="utf-8"?>
<sst xmlns="http://schemas.openxmlformats.org/spreadsheetml/2006/main" count="58" uniqueCount="42">
  <si>
    <t>棗塚遺跡</t>
    <rPh sb="0" eb="2">
      <t>ナツメヅカ</t>
    </rPh>
    <rPh sb="2" eb="4">
      <t>イセキ</t>
    </rPh>
    <phoneticPr fontId="2"/>
  </si>
  <si>
    <t>山新遺跡（第2地点）</t>
    <rPh sb="0" eb="1">
      <t>ヤマ</t>
    </rPh>
    <rPh sb="1" eb="2">
      <t>シン</t>
    </rPh>
    <rPh sb="2" eb="4">
      <t>イセキ</t>
    </rPh>
    <rPh sb="5" eb="6">
      <t>ダイ</t>
    </rPh>
    <rPh sb="7" eb="9">
      <t>チテン</t>
    </rPh>
    <phoneticPr fontId="2"/>
  </si>
  <si>
    <t>小西城跡</t>
    <rPh sb="0" eb="2">
      <t>コニシ</t>
    </rPh>
    <rPh sb="2" eb="3">
      <t>シロ</t>
    </rPh>
    <rPh sb="3" eb="4">
      <t>アト</t>
    </rPh>
    <phoneticPr fontId="2"/>
  </si>
  <si>
    <t>遺跡名</t>
    <rPh sb="0" eb="2">
      <t>イセキ</t>
    </rPh>
    <rPh sb="2" eb="3">
      <t>メイ</t>
    </rPh>
    <phoneticPr fontId="2"/>
  </si>
  <si>
    <t>所在</t>
    <rPh sb="0" eb="2">
      <t>ショザイ</t>
    </rPh>
    <phoneticPr fontId="2"/>
  </si>
  <si>
    <t>遺跡の性質</t>
    <rPh sb="0" eb="2">
      <t>イセキ</t>
    </rPh>
    <rPh sb="3" eb="5">
      <t>セイシツ</t>
    </rPh>
    <phoneticPr fontId="2"/>
  </si>
  <si>
    <t>中心期間</t>
    <rPh sb="0" eb="2">
      <t>チュウシン</t>
    </rPh>
    <rPh sb="2" eb="4">
      <t>キカン</t>
    </rPh>
    <phoneticPr fontId="2"/>
  </si>
  <si>
    <t>市原市</t>
    <rPh sb="0" eb="3">
      <t>イチハラシ</t>
    </rPh>
    <phoneticPr fontId="2"/>
  </si>
  <si>
    <t>大網白里市</t>
    <rPh sb="0" eb="2">
      <t>オオアミ</t>
    </rPh>
    <rPh sb="2" eb="5">
      <t>シラサトシ</t>
    </rPh>
    <phoneticPr fontId="2"/>
  </si>
  <si>
    <t>ｇ/1㎡</t>
    <phoneticPr fontId="2"/>
  </si>
  <si>
    <t>横芝光町</t>
    <rPh sb="0" eb="4">
      <t>ヨコシバヒカリマチ</t>
    </rPh>
    <phoneticPr fontId="2"/>
  </si>
  <si>
    <t>福島県郡山市</t>
    <rPh sb="0" eb="3">
      <t>フクシマケン</t>
    </rPh>
    <rPh sb="3" eb="6">
      <t>コオリヤマシ</t>
    </rPh>
    <phoneticPr fontId="2"/>
  </si>
  <si>
    <t>荒井猫田遺跡（Ⅲ区）（第1次～6次）</t>
    <rPh sb="0" eb="2">
      <t>アライ</t>
    </rPh>
    <rPh sb="2" eb="3">
      <t>ネコ</t>
    </rPh>
    <rPh sb="3" eb="4">
      <t>タ</t>
    </rPh>
    <rPh sb="4" eb="6">
      <t>イセキ</t>
    </rPh>
    <rPh sb="8" eb="9">
      <t>ク</t>
    </rPh>
    <rPh sb="11" eb="12">
      <t>ダイ</t>
    </rPh>
    <rPh sb="13" eb="14">
      <t>ジ</t>
    </rPh>
    <rPh sb="16" eb="17">
      <t>ジ</t>
    </rPh>
    <phoneticPr fontId="2"/>
  </si>
  <si>
    <t>街村集落</t>
    <rPh sb="0" eb="1">
      <t>マチ</t>
    </rPh>
    <rPh sb="1" eb="2">
      <t>ムラ</t>
    </rPh>
    <rPh sb="2" eb="4">
      <t>シュウラク</t>
    </rPh>
    <phoneticPr fontId="2"/>
  </si>
  <si>
    <t>城郭</t>
    <rPh sb="0" eb="2">
      <t>ジョウカク</t>
    </rPh>
    <phoneticPr fontId="2"/>
  </si>
  <si>
    <t>古宿遺跡</t>
    <rPh sb="0" eb="1">
      <t>フル</t>
    </rPh>
    <rPh sb="1" eb="2">
      <t>ヤド</t>
    </rPh>
    <rPh sb="2" eb="4">
      <t>イセキ</t>
    </rPh>
    <phoneticPr fontId="2"/>
  </si>
  <si>
    <t>福島県石川町</t>
    <rPh sb="0" eb="3">
      <t>フクシマケン</t>
    </rPh>
    <rPh sb="3" eb="5">
      <t>イシカワ</t>
    </rPh>
    <rPh sb="5" eb="6">
      <t>マチ</t>
    </rPh>
    <phoneticPr fontId="2"/>
  </si>
  <si>
    <t>宿</t>
    <rPh sb="0" eb="1">
      <t>ヤド</t>
    </rPh>
    <phoneticPr fontId="2"/>
  </si>
  <si>
    <t>城山遺跡</t>
    <rPh sb="0" eb="2">
      <t>シロヤマ</t>
    </rPh>
    <rPh sb="2" eb="4">
      <t>イセキ</t>
    </rPh>
    <phoneticPr fontId="2"/>
  </si>
  <si>
    <t>小領主屋敷</t>
    <rPh sb="0" eb="1">
      <t>ショウ</t>
    </rPh>
    <rPh sb="1" eb="3">
      <t>リョウシュ</t>
    </rPh>
    <rPh sb="3" eb="5">
      <t>ヤシキ</t>
    </rPh>
    <phoneticPr fontId="2"/>
  </si>
  <si>
    <t>？</t>
    <phoneticPr fontId="2"/>
  </si>
  <si>
    <t>？</t>
    <phoneticPr fontId="2"/>
  </si>
  <si>
    <t>15c後～16c中</t>
    <rPh sb="3" eb="4">
      <t>ゴ</t>
    </rPh>
    <rPh sb="8" eb="9">
      <t>チュウ</t>
    </rPh>
    <phoneticPr fontId="2"/>
  </si>
  <si>
    <t>15c</t>
    <phoneticPr fontId="2"/>
  </si>
  <si>
    <t>13c中～15c後</t>
    <rPh sb="3" eb="4">
      <t>ナカ</t>
    </rPh>
    <rPh sb="8" eb="9">
      <t>ゴ</t>
    </rPh>
    <phoneticPr fontId="2"/>
  </si>
  <si>
    <t>16c</t>
    <phoneticPr fontId="2"/>
  </si>
  <si>
    <t>12c～14c</t>
    <phoneticPr fontId="2"/>
  </si>
  <si>
    <t>小鳥向遺跡Ⅱ</t>
    <rPh sb="0" eb="2">
      <t>コトリ</t>
    </rPh>
    <rPh sb="2" eb="3">
      <t>ムカイ</t>
    </rPh>
    <rPh sb="3" eb="5">
      <t>イセキ</t>
    </rPh>
    <phoneticPr fontId="2"/>
  </si>
  <si>
    <t>生産集落</t>
    <rPh sb="0" eb="2">
      <t>セイサン</t>
    </rPh>
    <rPh sb="2" eb="4">
      <t>シュウラク</t>
    </rPh>
    <phoneticPr fontId="2"/>
  </si>
  <si>
    <t>神門房下遺跡（C地点）</t>
    <rPh sb="0" eb="2">
      <t>ゴウド</t>
    </rPh>
    <rPh sb="2" eb="3">
      <t>ボウ</t>
    </rPh>
    <rPh sb="3" eb="4">
      <t>シタ</t>
    </rPh>
    <rPh sb="4" eb="6">
      <t>イセキ</t>
    </rPh>
    <rPh sb="8" eb="10">
      <t>チテン</t>
    </rPh>
    <phoneticPr fontId="2"/>
  </si>
  <si>
    <t>佐倉市</t>
    <rPh sb="0" eb="3">
      <t>サクラシ</t>
    </rPh>
    <phoneticPr fontId="2"/>
  </si>
  <si>
    <t>12c～15c中</t>
    <rPh sb="7" eb="8">
      <t>ナカ</t>
    </rPh>
    <phoneticPr fontId="2"/>
  </si>
  <si>
    <t>郡本遺跡群（第15次）</t>
    <rPh sb="0" eb="1">
      <t>グン</t>
    </rPh>
    <rPh sb="1" eb="2">
      <t>ホン</t>
    </rPh>
    <rPh sb="2" eb="5">
      <t>イセキグン</t>
    </rPh>
    <rPh sb="6" eb="7">
      <t>ダイ</t>
    </rPh>
    <rPh sb="9" eb="10">
      <t>ジ</t>
    </rPh>
    <phoneticPr fontId="2"/>
  </si>
  <si>
    <t>屋敷</t>
    <rPh sb="0" eb="2">
      <t>ヤシキ</t>
    </rPh>
    <phoneticPr fontId="2"/>
  </si>
  <si>
    <t>14c後～15c末</t>
    <rPh sb="3" eb="4">
      <t>ゴ</t>
    </rPh>
    <rPh sb="8" eb="9">
      <t>スエ</t>
    </rPh>
    <phoneticPr fontId="2"/>
  </si>
  <si>
    <t>中小名主層屋敷</t>
    <rPh sb="0" eb="2">
      <t>チュウショウ</t>
    </rPh>
    <rPh sb="2" eb="4">
      <t>ナヌシ</t>
    </rPh>
    <rPh sb="4" eb="5">
      <t>ソウ</t>
    </rPh>
    <rPh sb="5" eb="7">
      <t>ヤシキ</t>
    </rPh>
    <phoneticPr fontId="2"/>
  </si>
  <si>
    <t>流動滓(g)</t>
    <rPh sb="0" eb="2">
      <t>リュウドウ</t>
    </rPh>
    <rPh sb="2" eb="3">
      <t>カス</t>
    </rPh>
    <phoneticPr fontId="2"/>
  </si>
  <si>
    <t>椀型滓(g)</t>
    <rPh sb="0" eb="1">
      <t>ワン</t>
    </rPh>
    <rPh sb="1" eb="2">
      <t>カタ</t>
    </rPh>
    <rPh sb="2" eb="3">
      <t>カス</t>
    </rPh>
    <phoneticPr fontId="2"/>
  </si>
  <si>
    <t>鉄滓(g)</t>
    <rPh sb="0" eb="2">
      <t>テッサイ</t>
    </rPh>
    <phoneticPr fontId="2"/>
  </si>
  <si>
    <t>合計(g)</t>
    <rPh sb="0" eb="2">
      <t>ゴウケイ</t>
    </rPh>
    <phoneticPr fontId="2"/>
  </si>
  <si>
    <t>調査面積(㎡)</t>
    <rPh sb="0" eb="2">
      <t>チョウサ</t>
    </rPh>
    <rPh sb="2" eb="4">
      <t>メンセキ</t>
    </rPh>
    <phoneticPr fontId="2"/>
  </si>
  <si>
    <t>Tab.49 鉄滓出土遺跡集計表</t>
    <rPh sb="7" eb="9">
      <t>テッサイ</t>
    </rPh>
    <rPh sb="9" eb="11">
      <t>シュツド</t>
    </rPh>
    <rPh sb="11" eb="13">
      <t>イセキ</t>
    </rPh>
    <rPh sb="13" eb="15">
      <t>シュウケイ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</si>
</sst>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38" fontId="5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8" xfId="0" applyFont="1" applyBorder="1" applyAlignment="1">
      <alignment horizontal="right" vertical="center"/>
    </xf>
    <xf numFmtId="176" fontId="5" fillId="0" borderId="8" xfId="1" applyNumberFormat="1" applyFont="1" applyBorder="1" applyAlignment="1">
      <alignment horizontal="right" vertical="center"/>
    </xf>
    <xf numFmtId="176" fontId="5" fillId="0" borderId="8" xfId="1" applyNumberFormat="1" applyFont="1" applyBorder="1">
      <alignment vertical="center"/>
    </xf>
    <xf numFmtId="38" fontId="5" fillId="0" borderId="8" xfId="1" applyFont="1" applyBorder="1">
      <alignment vertical="center"/>
    </xf>
    <xf numFmtId="2" fontId="5" fillId="0" borderId="9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176" fontId="5" fillId="0" borderId="1" xfId="1" applyNumberFormat="1" applyFont="1" applyBorder="1">
      <alignment vertical="center"/>
    </xf>
    <xf numFmtId="38" fontId="5" fillId="0" borderId="1" xfId="1" applyFont="1" applyBorder="1">
      <alignment vertical="center"/>
    </xf>
    <xf numFmtId="2" fontId="5" fillId="0" borderId="3" xfId="0" applyNumberFormat="1" applyFont="1" applyBorder="1">
      <alignment vertical="center"/>
    </xf>
    <xf numFmtId="176" fontId="5" fillId="0" borderId="1" xfId="1" applyNumberFormat="1" applyFont="1" applyBorder="1" applyAlignment="1">
      <alignment horizontal="right" vertical="center"/>
    </xf>
    <xf numFmtId="38" fontId="5" fillId="0" borderId="1" xfId="1" applyNumberFormat="1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176" fontId="5" fillId="0" borderId="5" xfId="1" applyNumberFormat="1" applyFont="1" applyBorder="1">
      <alignment vertical="center"/>
    </xf>
    <xf numFmtId="38" fontId="5" fillId="0" borderId="5" xfId="1" applyFont="1" applyBorder="1">
      <alignment vertical="center"/>
    </xf>
    <xf numFmtId="2" fontId="5" fillId="0" borderId="6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5" fillId="0" borderId="13" xfId="1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7" fontId="5" fillId="0" borderId="1" xfId="0" applyNumberFormat="1" applyFont="1" applyBorder="1">
      <alignment vertical="center"/>
    </xf>
  </cellXfs>
  <cellStyles count="5">
    <cellStyle name="桁区切り" xfId="1" builtinId="6"/>
    <cellStyle name="標準" xfId="0" builtinId="0"/>
    <cellStyle name="標準 2" xfId="3"/>
    <cellStyle name="標準 3" xfId="4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="120" zoomScaleNormal="120" workbookViewId="0">
      <selection activeCell="D15" sqref="D15"/>
    </sheetView>
  </sheetViews>
  <sheetFormatPr defaultRowHeight="13.5"/>
  <cols>
    <col min="1" max="1" width="36.125" style="1" bestFit="1" customWidth="1"/>
    <col min="2" max="2" width="19.25" style="1" customWidth="1"/>
    <col min="3" max="3" width="17.25" style="1" bestFit="1" customWidth="1"/>
    <col min="4" max="4" width="19.25" style="1" customWidth="1"/>
    <col min="5" max="5" width="9.625" style="1" bestFit="1" customWidth="1"/>
    <col min="6" max="6" width="9.625" style="2" bestFit="1" customWidth="1"/>
    <col min="7" max="8" width="7.75" style="2" bestFit="1" customWidth="1"/>
    <col min="9" max="9" width="12.625" style="3" bestFit="1" customWidth="1"/>
    <col min="10" max="16384" width="9" style="1"/>
  </cols>
  <sheetData>
    <row r="1" spans="1:10">
      <c r="A1" s="1" t="s">
        <v>41</v>
      </c>
    </row>
    <row r="2" spans="1:10" s="4" customFormat="1">
      <c r="A2" s="25" t="s">
        <v>3</v>
      </c>
      <c r="B2" s="26" t="s">
        <v>4</v>
      </c>
      <c r="C2" s="27" t="s">
        <v>5</v>
      </c>
      <c r="D2" s="26" t="s">
        <v>6</v>
      </c>
      <c r="E2" s="27" t="s">
        <v>36</v>
      </c>
      <c r="F2" s="28" t="s">
        <v>37</v>
      </c>
      <c r="G2" s="29" t="s">
        <v>38</v>
      </c>
      <c r="H2" s="28" t="s">
        <v>39</v>
      </c>
      <c r="I2" s="30" t="s">
        <v>40</v>
      </c>
      <c r="J2" s="31" t="s">
        <v>9</v>
      </c>
    </row>
    <row r="3" spans="1:10">
      <c r="A3" s="5" t="s">
        <v>12</v>
      </c>
      <c r="B3" s="6" t="s">
        <v>11</v>
      </c>
      <c r="C3" s="6" t="s">
        <v>17</v>
      </c>
      <c r="D3" s="6" t="s">
        <v>26</v>
      </c>
      <c r="E3" s="7" t="s">
        <v>20</v>
      </c>
      <c r="F3" s="8" t="s">
        <v>21</v>
      </c>
      <c r="G3" s="9">
        <v>9900</v>
      </c>
      <c r="H3" s="9">
        <v>9900</v>
      </c>
      <c r="I3" s="10">
        <v>8300</v>
      </c>
      <c r="J3" s="11">
        <f t="shared" ref="J3:J9" si="0">H3/I3</f>
        <v>1.1927710843373494</v>
      </c>
    </row>
    <row r="4" spans="1:10">
      <c r="A4" s="12" t="s">
        <v>29</v>
      </c>
      <c r="B4" s="13" t="s">
        <v>30</v>
      </c>
      <c r="C4" s="13" t="s">
        <v>35</v>
      </c>
      <c r="D4" s="13" t="s">
        <v>31</v>
      </c>
      <c r="E4" s="7" t="s">
        <v>20</v>
      </c>
      <c r="F4" s="14">
        <v>32.1</v>
      </c>
      <c r="G4" s="14">
        <v>906.27</v>
      </c>
      <c r="H4" s="14">
        <f>SUM(F4:G4)</f>
        <v>938.37</v>
      </c>
      <c r="I4" s="15">
        <v>2600</v>
      </c>
      <c r="J4" s="16">
        <f t="shared" si="0"/>
        <v>0.36091153846153845</v>
      </c>
    </row>
    <row r="5" spans="1:10">
      <c r="A5" s="12" t="s">
        <v>18</v>
      </c>
      <c r="B5" s="13" t="s">
        <v>10</v>
      </c>
      <c r="C5" s="13" t="s">
        <v>19</v>
      </c>
      <c r="D5" s="13" t="s">
        <v>24</v>
      </c>
      <c r="E5" s="7" t="s">
        <v>20</v>
      </c>
      <c r="F5" s="17" t="s">
        <v>20</v>
      </c>
      <c r="G5" s="14">
        <v>1185.5</v>
      </c>
      <c r="H5" s="14">
        <v>1185.5</v>
      </c>
      <c r="I5" s="15">
        <v>29300</v>
      </c>
      <c r="J5" s="16">
        <f t="shared" si="0"/>
        <v>4.0460750853242321E-2</v>
      </c>
    </row>
    <row r="6" spans="1:10">
      <c r="A6" s="12" t="s">
        <v>32</v>
      </c>
      <c r="B6" s="13" t="s">
        <v>7</v>
      </c>
      <c r="C6" s="13" t="s">
        <v>33</v>
      </c>
      <c r="D6" s="13" t="s">
        <v>34</v>
      </c>
      <c r="E6" s="7" t="s">
        <v>20</v>
      </c>
      <c r="F6" s="14">
        <v>134.9</v>
      </c>
      <c r="G6" s="14">
        <v>33.6</v>
      </c>
      <c r="H6" s="14">
        <f>SUM(F6:G6)</f>
        <v>168.5</v>
      </c>
      <c r="I6" s="15">
        <v>1050</v>
      </c>
      <c r="J6" s="16">
        <f t="shared" si="0"/>
        <v>0.16047619047619047</v>
      </c>
    </row>
    <row r="7" spans="1:10">
      <c r="A7" s="12" t="s">
        <v>15</v>
      </c>
      <c r="B7" s="13" t="s">
        <v>16</v>
      </c>
      <c r="C7" s="13" t="s">
        <v>17</v>
      </c>
      <c r="D7" s="13" t="s">
        <v>23</v>
      </c>
      <c r="E7" s="7" t="s">
        <v>20</v>
      </c>
      <c r="F7" s="14">
        <v>1525</v>
      </c>
      <c r="G7" s="14">
        <v>60</v>
      </c>
      <c r="H7" s="14">
        <f>SUM(F7:G7)</f>
        <v>1585</v>
      </c>
      <c r="I7" s="15">
        <v>1100</v>
      </c>
      <c r="J7" s="16">
        <f t="shared" si="0"/>
        <v>1.4409090909090909</v>
      </c>
    </row>
    <row r="8" spans="1:10">
      <c r="A8" s="12" t="s">
        <v>27</v>
      </c>
      <c r="B8" s="13" t="s">
        <v>7</v>
      </c>
      <c r="C8" s="13" t="s">
        <v>28</v>
      </c>
      <c r="D8" s="13" t="s">
        <v>23</v>
      </c>
      <c r="E8" s="7" t="s">
        <v>20</v>
      </c>
      <c r="F8" s="7" t="s">
        <v>20</v>
      </c>
      <c r="G8" s="14">
        <v>269.39999999999998</v>
      </c>
      <c r="H8" s="14">
        <v>269.39999999999998</v>
      </c>
      <c r="I8" s="15">
        <v>740</v>
      </c>
      <c r="J8" s="16">
        <f t="shared" si="0"/>
        <v>0.364054054054054</v>
      </c>
    </row>
    <row r="9" spans="1:10">
      <c r="A9" s="12" t="s">
        <v>0</v>
      </c>
      <c r="B9" s="13" t="s">
        <v>7</v>
      </c>
      <c r="C9" s="13" t="s">
        <v>13</v>
      </c>
      <c r="D9" s="13" t="s">
        <v>22</v>
      </c>
      <c r="E9" s="7" t="s">
        <v>20</v>
      </c>
      <c r="F9" s="14">
        <v>9605.2000000000007</v>
      </c>
      <c r="G9" s="18">
        <v>0</v>
      </c>
      <c r="H9" s="14">
        <f>SUM(F9:G9)</f>
        <v>9605.2000000000007</v>
      </c>
      <c r="I9" s="15">
        <v>2266</v>
      </c>
      <c r="J9" s="16">
        <f t="shared" si="0"/>
        <v>4.2388349514563108</v>
      </c>
    </row>
    <row r="10" spans="1:10">
      <c r="A10" s="12" t="s">
        <v>1</v>
      </c>
      <c r="B10" s="13" t="s">
        <v>7</v>
      </c>
      <c r="C10" s="13" t="s">
        <v>13</v>
      </c>
      <c r="D10" s="13" t="s">
        <v>22</v>
      </c>
      <c r="E10" s="32">
        <v>69</v>
      </c>
      <c r="F10" s="14">
        <v>80</v>
      </c>
      <c r="G10" s="14">
        <v>325</v>
      </c>
      <c r="H10" s="14">
        <f>SUM(E10:G10)</f>
        <v>474</v>
      </c>
      <c r="I10" s="15">
        <v>2552</v>
      </c>
      <c r="J10" s="16">
        <f t="shared" ref="J10:J11" si="1">H10/I10</f>
        <v>0.18573667711598746</v>
      </c>
    </row>
    <row r="11" spans="1:10">
      <c r="A11" s="19" t="s">
        <v>2</v>
      </c>
      <c r="B11" s="20" t="s">
        <v>8</v>
      </c>
      <c r="C11" s="20" t="s">
        <v>14</v>
      </c>
      <c r="D11" s="20" t="s">
        <v>25</v>
      </c>
      <c r="E11" s="21" t="s">
        <v>20</v>
      </c>
      <c r="F11" s="20">
        <v>611.20000000000005</v>
      </c>
      <c r="G11" s="20">
        <v>130.69999999999999</v>
      </c>
      <c r="H11" s="22">
        <f>SUM(F11:G11)</f>
        <v>741.90000000000009</v>
      </c>
      <c r="I11" s="23">
        <v>23350</v>
      </c>
      <c r="J11" s="24">
        <f t="shared" si="1"/>
        <v>3.1773019271948609E-2</v>
      </c>
    </row>
  </sheetData>
  <phoneticPr fontId="2"/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